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E5BFF2B0-EB0E-458E-BE49-E36640E226AF}" xr6:coauthVersionLast="47" xr6:coauthVersionMax="47" xr10:uidLastSave="{00000000-0000-0000-0000-000000000000}"/>
  <bookViews>
    <workbookView xWindow="20370" yWindow="-120" windowWidth="29040" windowHeight="15720" xr2:uid="{FB1B3DD6-38CD-4388-937B-62D18A22A47D}"/>
  </bookViews>
  <sheets>
    <sheet name="BASE PREÇOS_2026" sheetId="2" r:id="rId1"/>
    <sheet name="BASE PREÇOS_2026_CMED" sheetId="6" state="hidden" r:id="rId2"/>
    <sheet name="APOIO" sheetId="3" state="hidden" r:id="rId3"/>
  </sheets>
  <definedNames>
    <definedName name="_xlnm._FilterDatabase" localSheetId="0" hidden="1">'BASE PREÇOS_2026'!$B$9:$AZ$9</definedName>
    <definedName name="_xlnm._FilterDatabase" localSheetId="1" hidden="1">'BASE PREÇOS_2026_CMED'!$A$9:$AZ$52</definedName>
    <definedName name="reajuste">APOIO!$A$2:$B$6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1" i="6" l="1"/>
  <c r="P41" i="6" s="1"/>
  <c r="L52" i="6"/>
  <c r="P52" i="6" s="1"/>
  <c r="L51" i="6"/>
  <c r="P51" i="6" s="1"/>
  <c r="L50" i="6"/>
  <c r="P50" i="6" s="1"/>
  <c r="L49" i="6"/>
  <c r="P49" i="6" s="1"/>
  <c r="L48" i="6"/>
  <c r="P48" i="6" s="1"/>
  <c r="L47" i="6"/>
  <c r="P47" i="6" s="1"/>
  <c r="L46" i="6"/>
  <c r="P46" i="6" s="1"/>
  <c r="L45" i="6"/>
  <c r="P45" i="6" s="1"/>
  <c r="L44" i="6"/>
  <c r="P44" i="6" s="1"/>
  <c r="L43" i="6"/>
  <c r="P43" i="6" s="1"/>
  <c r="L42" i="6"/>
  <c r="P42" i="6" s="1"/>
  <c r="L40" i="6"/>
  <c r="P40" i="6" s="1"/>
  <c r="L39" i="6"/>
  <c r="P39" i="6" s="1"/>
  <c r="L38" i="6"/>
  <c r="P38" i="6" s="1"/>
  <c r="L37" i="6"/>
  <c r="P37" i="6" s="1"/>
  <c r="L36" i="6"/>
  <c r="P36" i="6" s="1"/>
  <c r="L35" i="6"/>
  <c r="P35" i="6" s="1"/>
  <c r="L34" i="6"/>
  <c r="P34" i="6" s="1"/>
  <c r="L33" i="6"/>
  <c r="P33" i="6" s="1"/>
  <c r="L32" i="6"/>
  <c r="P32" i="6" s="1"/>
  <c r="L31" i="6"/>
  <c r="P31" i="6" s="1"/>
  <c r="L30" i="6"/>
  <c r="P30" i="6" s="1"/>
  <c r="L29" i="6"/>
  <c r="P29" i="6" s="1"/>
  <c r="L28" i="6"/>
  <c r="P28" i="6" s="1"/>
  <c r="L27" i="6"/>
  <c r="P27" i="6" s="1"/>
  <c r="L26" i="6"/>
  <c r="P26" i="6" s="1"/>
  <c r="L25" i="6"/>
  <c r="P25" i="6" s="1"/>
  <c r="L24" i="6"/>
  <c r="P24" i="6" s="1"/>
  <c r="L23" i="6"/>
  <c r="P23" i="6" s="1"/>
  <c r="L22" i="6"/>
  <c r="P22" i="6" s="1"/>
  <c r="L21" i="6"/>
  <c r="P21" i="6" s="1"/>
  <c r="L20" i="6"/>
  <c r="P20" i="6" s="1"/>
  <c r="L19" i="6"/>
  <c r="P19" i="6" s="1"/>
  <c r="L18" i="6"/>
  <c r="P18" i="6" s="1"/>
  <c r="L17" i="6"/>
  <c r="P17" i="6" s="1"/>
  <c r="L16" i="6"/>
  <c r="P16" i="6" s="1"/>
  <c r="L15" i="6"/>
  <c r="P15" i="6" s="1"/>
  <c r="L14" i="6"/>
  <c r="P14" i="6" s="1"/>
  <c r="L13" i="6"/>
  <c r="P13" i="6" s="1"/>
  <c r="L12" i="6"/>
  <c r="P12" i="6" s="1"/>
  <c r="L11" i="6"/>
  <c r="P11" i="6" s="1"/>
  <c r="L10" i="6"/>
  <c r="P10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FERREIRA David Rafael</author>
    <author>tc={9286BFA6-32B9-4CFE-BBD5-9B5BE7BF5E13}</author>
    <author>tc={29F861BD-6C3E-4056-9BCB-1C7830B3369C}</author>
  </authors>
  <commentList>
    <comment ref="AC8" authorId="0" shapeId="0" xr:uid="{10A1BF7C-A906-405A-B809-F6049C1E0378}">
      <text>
        <r>
          <rPr>
            <b/>
            <sz val="9"/>
            <color indexed="81"/>
            <rFont val="Segoe UI"/>
            <family val="2"/>
          </rPr>
          <t>FERREIRA David Rafael:</t>
        </r>
        <r>
          <rPr>
            <sz val="9"/>
            <color indexed="81"/>
            <rFont val="Segoe UI"/>
            <family val="2"/>
          </rPr>
          <t xml:space="preserve">
SERÁ ALTERADA A DESCRIÇÃO PARA CONSTAR: </t>
        </r>
        <r>
          <rPr>
            <b/>
            <sz val="9"/>
            <color indexed="81"/>
            <rFont val="Segoe UI"/>
            <family val="2"/>
          </rPr>
          <t>LISTA DE PREÇO 20% ALC</t>
        </r>
      </text>
    </comment>
    <comment ref="AU8" authorId="0" shapeId="0" xr:uid="{487AC145-E5CE-4C8B-AE95-4D3C1DAEEB32}">
      <text>
        <r>
          <rPr>
            <b/>
            <sz val="9"/>
            <color indexed="81"/>
            <rFont val="Segoe UI"/>
            <family val="2"/>
          </rPr>
          <t>FERREIRA David Rafael:</t>
        </r>
        <r>
          <rPr>
            <sz val="9"/>
            <color indexed="81"/>
            <rFont val="Segoe UI"/>
            <family val="2"/>
          </rPr>
          <t xml:space="preserve">
SERÁ ALTERADA A DESCRIÇÃO PARA CONSTAR: </t>
        </r>
        <r>
          <rPr>
            <b/>
            <sz val="9"/>
            <color indexed="81"/>
            <rFont val="Segoe UI"/>
            <family val="2"/>
          </rPr>
          <t>LISTA DE PREÇO 20% ALC</t>
        </r>
      </text>
    </comment>
    <comment ref="O41" authorId="1" shapeId="0" xr:uid="{9286BFA6-32B9-4CFE-BBD5-9B5BE7BF5E1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Novo preço após revisão CMED do preço provisório</t>
      </text>
    </comment>
    <comment ref="P41" authorId="2" shapeId="0" xr:uid="{29F861BD-6C3E-4056-9BCB-1C7830B3369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Novo preço após revisão CMED do preço provisório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FERREIRA David Rafael</author>
  </authors>
  <commentList>
    <comment ref="AC8" authorId="0" shapeId="0" xr:uid="{76DFB83F-300B-4FC5-BA98-67990F3ABA9C}">
      <text>
        <r>
          <rPr>
            <b/>
            <sz val="9"/>
            <color indexed="81"/>
            <rFont val="Segoe UI"/>
            <family val="2"/>
          </rPr>
          <t>FERREIRA David Rafael:</t>
        </r>
        <r>
          <rPr>
            <sz val="9"/>
            <color indexed="81"/>
            <rFont val="Segoe UI"/>
            <family val="2"/>
          </rPr>
          <t xml:space="preserve">
SERÁ ALTERADA A DESCRIÇÃO PARA CONSTAR: </t>
        </r>
        <r>
          <rPr>
            <b/>
            <sz val="9"/>
            <color indexed="81"/>
            <rFont val="Segoe UI"/>
            <family val="2"/>
          </rPr>
          <t>LISTA DE PREÇO 20% ALC</t>
        </r>
      </text>
    </comment>
    <comment ref="AU8" authorId="0" shapeId="0" xr:uid="{E6A05A87-B81F-4ABB-97DC-F7189D4991FF}">
      <text>
        <r>
          <rPr>
            <b/>
            <sz val="9"/>
            <color indexed="81"/>
            <rFont val="Segoe UI"/>
            <family val="2"/>
          </rPr>
          <t>FERREIRA David Rafael:</t>
        </r>
        <r>
          <rPr>
            <sz val="9"/>
            <color indexed="81"/>
            <rFont val="Segoe UI"/>
            <family val="2"/>
          </rPr>
          <t xml:space="preserve">
SERÁ ALTERADA A DESCRIÇÃO PARA CONSTAR: </t>
        </r>
        <r>
          <rPr>
            <b/>
            <sz val="9"/>
            <color indexed="81"/>
            <rFont val="Segoe UI"/>
            <family val="2"/>
          </rPr>
          <t>LISTA DE PREÇO 20% ALC</t>
        </r>
      </text>
    </comment>
  </commentList>
</comments>
</file>

<file path=xl/sharedStrings.xml><?xml version="1.0" encoding="utf-8"?>
<sst xmlns="http://schemas.openxmlformats.org/spreadsheetml/2006/main" count="1099" uniqueCount="331">
  <si>
    <t>PF 0%</t>
  </si>
  <si>
    <t>PF 12%</t>
  </si>
  <si>
    <t>PF 17%</t>
  </si>
  <si>
    <t>PF 17% ALC</t>
  </si>
  <si>
    <t>PF 17,5%</t>
  </si>
  <si>
    <t>PF 17,5% ALC</t>
  </si>
  <si>
    <t>PF 18%</t>
  </si>
  <si>
    <t>PF 18% ALC</t>
  </si>
  <si>
    <t>PF 19%</t>
  </si>
  <si>
    <t>PF 20%</t>
  </si>
  <si>
    <t>PF 21%</t>
  </si>
  <si>
    <t>PF 22%</t>
  </si>
  <si>
    <t>PMC 0%</t>
  </si>
  <si>
    <t>PMC 12%</t>
  </si>
  <si>
    <t>PMC 17%</t>
  </si>
  <si>
    <t>PMC 17% ALC</t>
  </si>
  <si>
    <t>PMC 17,5%</t>
  </si>
  <si>
    <t>PMC 17,5% ALC</t>
  </si>
  <si>
    <t>PMC 18%</t>
  </si>
  <si>
    <t>PMC 18% ALC</t>
  </si>
  <si>
    <t>PMC 19%</t>
  </si>
  <si>
    <t>PMC 20%</t>
  </si>
  <si>
    <t>PMC 21%</t>
  </si>
  <si>
    <t>PMC 22%</t>
  </si>
  <si>
    <t>Z2</t>
  </si>
  <si>
    <t>Z3</t>
  </si>
  <si>
    <t>Z8</t>
  </si>
  <si>
    <t>Z6</t>
  </si>
  <si>
    <t>Z9</t>
  </si>
  <si>
    <t>Z1</t>
  </si>
  <si>
    <t>SEM USO</t>
  </si>
  <si>
    <t>Z4</t>
  </si>
  <si>
    <t>Z7</t>
  </si>
  <si>
    <t>Z0</t>
  </si>
  <si>
    <t>ZA</t>
  </si>
  <si>
    <t>ZB</t>
  </si>
  <si>
    <t>STATUS</t>
  </si>
  <si>
    <t>PRIVADO</t>
  </si>
  <si>
    <t>PÚBLICO</t>
  </si>
  <si>
    <t xml:space="preserve">EAN </t>
  </si>
  <si>
    <t>REGISTRO</t>
  </si>
  <si>
    <t>CÓDIGO GGREM</t>
  </si>
  <si>
    <t>PRODUTO</t>
  </si>
  <si>
    <t>APRESENTAÇÃO</t>
  </si>
  <si>
    <t>Nivel de Reajuste de Preço</t>
  </si>
  <si>
    <t>% Reajuste</t>
  </si>
  <si>
    <t>Preço atual (S/impostos)</t>
  </si>
  <si>
    <t>Preço Atual SAMMED (PF 0% c/ PIS e COFINS)</t>
  </si>
  <si>
    <t>PF 19% ALC</t>
  </si>
  <si>
    <t>PF 20% ALC</t>
  </si>
  <si>
    <t>PMC 19% alc</t>
  </si>
  <si>
    <t>PMC 20% alc</t>
  </si>
  <si>
    <t/>
  </si>
  <si>
    <t>CLENIL</t>
  </si>
  <si>
    <t>Positiva</t>
  </si>
  <si>
    <t>ATIVO</t>
  </si>
  <si>
    <t>0100000830</t>
  </si>
  <si>
    <t>0100001120</t>
  </si>
  <si>
    <t>7896672202681</t>
  </si>
  <si>
    <t>1005800090035</t>
  </si>
  <si>
    <t>508501103136411</t>
  </si>
  <si>
    <t>400 MCG/ML SUS INAL OR CT ENV  STR 10 FLAC PLAS TRANS X 2ML</t>
  </si>
  <si>
    <t>0100001987</t>
  </si>
  <si>
    <t>BR12010194</t>
  </si>
  <si>
    <t>7896672201943</t>
  </si>
  <si>
    <t>1005800090183</t>
  </si>
  <si>
    <t>508512070011003</t>
  </si>
  <si>
    <t>50 MCG/DOSE SUS NAS CT FR PLAS AMB X 200 DOSES + VALV</t>
  </si>
  <si>
    <t>Negativa</t>
  </si>
  <si>
    <t>0100001271</t>
  </si>
  <si>
    <t>7896672203954</t>
  </si>
  <si>
    <t>1005800390050</t>
  </si>
  <si>
    <t>508501601136421</t>
  </si>
  <si>
    <t>FLUIBRON</t>
  </si>
  <si>
    <t>7,5 MG/ML SOL OR CT FR VD AMB X 50 ML + CGT</t>
  </si>
  <si>
    <t>0100000841</t>
  </si>
  <si>
    <t>7896672201523</t>
  </si>
  <si>
    <t>1005800390152</t>
  </si>
  <si>
    <t>508501604135426</t>
  </si>
  <si>
    <t>7,5 MG/ML SOL INAL CT ENV X 10 FLAC X 2 ML</t>
  </si>
  <si>
    <t>BR01010187</t>
  </si>
  <si>
    <t>BR12010187</t>
  </si>
  <si>
    <t>7896672201875</t>
  </si>
  <si>
    <t>1005800550066</t>
  </si>
  <si>
    <t>508500701110418</t>
  </si>
  <si>
    <t>BAMIFIX</t>
  </si>
  <si>
    <t>300 MG COM REV CT BL AL PLAS TRANS X 20</t>
  </si>
  <si>
    <t>BR01010188</t>
  </si>
  <si>
    <t>BR12010188</t>
  </si>
  <si>
    <t>7896672201882</t>
  </si>
  <si>
    <t>1005800550090</t>
  </si>
  <si>
    <t>508500702117416</t>
  </si>
  <si>
    <t>600 MG COM REV CT BL AL PLAS TRANS X 20</t>
  </si>
  <si>
    <t>BR01040179</t>
  </si>
  <si>
    <t>BR12040179</t>
  </si>
  <si>
    <t>7896672201790</t>
  </si>
  <si>
    <t>1005800670015</t>
  </si>
  <si>
    <t>508501201154414</t>
  </si>
  <si>
    <t>CUROSURF</t>
  </si>
  <si>
    <t>80 MG/ML SUS INJ CT FA VD INC X 1,5 ML</t>
  </si>
  <si>
    <t>BR01040212</t>
  </si>
  <si>
    <t>BR12040212</t>
  </si>
  <si>
    <t>7896672202124</t>
  </si>
  <si>
    <t>1005800670023</t>
  </si>
  <si>
    <t>508501202150412</t>
  </si>
  <si>
    <t>80 MG/ML SUS INJ CT FA VD INC X 3,0 ML</t>
  </si>
  <si>
    <t>0100000840</t>
  </si>
  <si>
    <t>7896672201493</t>
  </si>
  <si>
    <t>1005800770044</t>
  </si>
  <si>
    <t>508501104132411</t>
  </si>
  <si>
    <t>CLENIL COMPOSITUM  A</t>
  </si>
  <si>
    <t>(400 + 800) MCG/ML SUS INAL CT 10 FLAC PLAS TRANS X 2 ML</t>
  </si>
  <si>
    <t>BR01020230</t>
  </si>
  <si>
    <t>7896672202308</t>
  </si>
  <si>
    <t>1005800890015</t>
  </si>
  <si>
    <t>508502301111316</t>
  </si>
  <si>
    <t>MANIVASC</t>
  </si>
  <si>
    <t>10 MG COM CT BL PVC/PVDC/AL X 14 </t>
  </si>
  <si>
    <t>BR01020215</t>
  </si>
  <si>
    <t>7896672202155</t>
  </si>
  <si>
    <t>1005800890023</t>
  </si>
  <si>
    <t>508502303112311</t>
  </si>
  <si>
    <t>20 MG COM CT BL PVC/PVDC/AL X 14</t>
  </si>
  <si>
    <t>BR01020234</t>
  </si>
  <si>
    <t>7896672202346</t>
  </si>
  <si>
    <t>1005800890031</t>
  </si>
  <si>
    <t>508502302116311</t>
  </si>
  <si>
    <t>10 MG COM CT BL PVC/PVDC/AL X 28</t>
  </si>
  <si>
    <t>BR01020235</t>
  </si>
  <si>
    <t>7896672202353</t>
  </si>
  <si>
    <t>1005800890041</t>
  </si>
  <si>
    <t>508502304119318</t>
  </si>
  <si>
    <t>20 MG COM CT BL PVC/PVDC/AL X 28 </t>
  </si>
  <si>
    <t>BR01030227</t>
  </si>
  <si>
    <t>7896672202278</t>
  </si>
  <si>
    <t>1005800970019</t>
  </si>
  <si>
    <t>508501004111410</t>
  </si>
  <si>
    <t>CICLADOL</t>
  </si>
  <si>
    <t>20 MG COM CT BL PVC/PVDC OPC X 5</t>
  </si>
  <si>
    <t>BR01030228</t>
  </si>
  <si>
    <t>7896672202285</t>
  </si>
  <si>
    <t>1005800970027</t>
  </si>
  <si>
    <t>508501003115412</t>
  </si>
  <si>
    <t>20 MG COM CT BL PVC/PVDC OPC X 10</t>
  </si>
  <si>
    <t>BR01040243</t>
  </si>
  <si>
    <t>BR12040243</t>
  </si>
  <si>
    <t>7896672202438</t>
  </si>
  <si>
    <t>1005801010019</t>
  </si>
  <si>
    <t>508501401110313</t>
  </si>
  <si>
    <t>FERRIPROX</t>
  </si>
  <si>
    <t>500 MG COM REV CT FR PLAS OPC X 100</t>
  </si>
  <si>
    <t>BR01040178</t>
  </si>
  <si>
    <t>7896672201783</t>
  </si>
  <si>
    <t>1005801030036</t>
  </si>
  <si>
    <t>508502101110413</t>
  </si>
  <si>
    <t>JUMEXIL</t>
  </si>
  <si>
    <t>5 MG COM CT BL AL PLAS PVC TRANS X 20</t>
  </si>
  <si>
    <t>BR01010281</t>
  </si>
  <si>
    <t>BR12010281</t>
  </si>
  <si>
    <t>7896672202810</t>
  </si>
  <si>
    <t>1005801110013</t>
  </si>
  <si>
    <t>508503801175311</t>
  </si>
  <si>
    <t>CLENIL HFA</t>
  </si>
  <si>
    <t>50 MCG/DOSE SOL AER CT TB AL + DISPOSITIVO ORAL X 200 DOSES </t>
  </si>
  <si>
    <t>BR01010287</t>
  </si>
  <si>
    <t>0100000340</t>
  </si>
  <si>
    <t>7896672202872</t>
  </si>
  <si>
    <t>1005801110072</t>
  </si>
  <si>
    <t>508503806177312</t>
  </si>
  <si>
    <t>200 MCG/DOSE SOL AER CT TB AL + DISPOSITIVO ORAL X 200 DOSES </t>
  </si>
  <si>
    <t>BR01010290</t>
  </si>
  <si>
    <t>BR12010290</t>
  </si>
  <si>
    <t>7896672202902</t>
  </si>
  <si>
    <t>1005801110102</t>
  </si>
  <si>
    <t>508503809176317</t>
  </si>
  <si>
    <t>250 MCG/DOSE SOL AER CT TB AL + DISPOSITIVO ORAL X 200 DOSES </t>
  </si>
  <si>
    <t>BR01010291</t>
  </si>
  <si>
    <t>BR12010291</t>
  </si>
  <si>
    <t>7896672202919</t>
  </si>
  <si>
    <t>1005801110110</t>
  </si>
  <si>
    <t>508503810174314</t>
  </si>
  <si>
    <t>250 MCG/DOSE SOL AER CT TB AL + ESPAÇ JET X 200 DOSES </t>
  </si>
  <si>
    <t>24704</t>
  </si>
  <si>
    <t>7896672202186</t>
  </si>
  <si>
    <t>1005801120035</t>
  </si>
  <si>
    <t>508503903131313</t>
  </si>
  <si>
    <t>BRAMITOB</t>
  </si>
  <si>
    <t>75 MG/ML SOL INAL OR CT 56 FLAC PLAS TRANS X 4 ML</t>
  </si>
  <si>
    <t>FOSTAIR</t>
  </si>
  <si>
    <t>0100000130</t>
  </si>
  <si>
    <t>7896672201257</t>
  </si>
  <si>
    <t>1005801140036</t>
  </si>
  <si>
    <t>508514090011205</t>
  </si>
  <si>
    <t>100 MCG + 6 MCG/DOSE PO INAL CT DISP INAL X 120 DOSES</t>
  </si>
  <si>
    <t>0100000472</t>
  </si>
  <si>
    <t>0100000514</t>
  </si>
  <si>
    <t>7896672203336</t>
  </si>
  <si>
    <t>1005801140052</t>
  </si>
  <si>
    <t>508518090012703</t>
  </si>
  <si>
    <t>100 MCG + 6 MCG/DOSE AER BUC CT TB AL + DISPOSITIVO ORAL C CONTADOR X 120 DOSES</t>
  </si>
  <si>
    <t>0100000484</t>
  </si>
  <si>
    <t>7896672203428</t>
  </si>
  <si>
    <t>1005801140060</t>
  </si>
  <si>
    <t>508521040012903</t>
  </si>
  <si>
    <t>(200 + 6) MCG SOL AER INAL OR CT TB AL 8 ML X 120 ACIONAMENTOS + DISP INAL C CONTADOR</t>
  </si>
  <si>
    <t>0100000481</t>
  </si>
  <si>
    <t>7896672202766</t>
  </si>
  <si>
    <t>1005801140087</t>
  </si>
  <si>
    <t>508521050013107</t>
  </si>
  <si>
    <t>(200,0 + 6,0) MCG/DOSE PO INAL OR CT ENVOL DISP INAL X 120 ACION</t>
  </si>
  <si>
    <t>0100000058</t>
  </si>
  <si>
    <t>BR12040195</t>
  </si>
  <si>
    <t>7896672201950</t>
  </si>
  <si>
    <t>1005801150015</t>
  </si>
  <si>
    <t>508513060011102</t>
  </si>
  <si>
    <t>PEYONA</t>
  </si>
  <si>
    <t>20 MG/ML SOL DIL INFUS IV/OR CT 10 AMP VD TRANS X 1 ML</t>
  </si>
  <si>
    <t>BR01010142</t>
  </si>
  <si>
    <t>7896672201424</t>
  </si>
  <si>
    <t>1005801160010</t>
  </si>
  <si>
    <t>508504101177311</t>
  </si>
  <si>
    <t>CLENIL COMPOSITUM HFA</t>
  </si>
  <si>
    <t>(50 + 100) MCG SUS AER INAL OR CT FR AL X 200 ACIONAMENTOS + BOMB</t>
  </si>
  <si>
    <t>TRIMBOW</t>
  </si>
  <si>
    <t>0100000897</t>
  </si>
  <si>
    <t>7896672203589</t>
  </si>
  <si>
    <t>1005801200020</t>
  </si>
  <si>
    <t>508520050012807</t>
  </si>
  <si>
    <t>(100,0 + 6,0 +12,5) MCG SOL AER INAL OR CT FR AL X 120 ACIONAMENTOS + DISP INAL</t>
  </si>
  <si>
    <t>0100001402</t>
  </si>
  <si>
    <t>7896672203794</t>
  </si>
  <si>
    <t>1005801210018</t>
  </si>
  <si>
    <t>LAMZEDE</t>
  </si>
  <si>
    <t>10 MG PO SOL INFUS CT FA VD TRANS X 1</t>
  </si>
  <si>
    <t>0100001768</t>
  </si>
  <si>
    <t>7896672203886</t>
  </si>
  <si>
    <t>1005801220013</t>
  </si>
  <si>
    <t>508521060013417</t>
  </si>
  <si>
    <t>BRONCHO-VAXOM</t>
  </si>
  <si>
    <t>7,0 MG PÓ LIOF CAP GEL DURA CT BL AL AL X 10</t>
  </si>
  <si>
    <t>0100001769</t>
  </si>
  <si>
    <t>7896672203893</t>
  </si>
  <si>
    <t>1005801220021</t>
  </si>
  <si>
    <t>508521060013217</t>
  </si>
  <si>
    <t>7,0 MG PÓ LIOF CAP GEL DURA CT BL AL AL X 30</t>
  </si>
  <si>
    <t>0100001770</t>
  </si>
  <si>
    <t>7896672203909</t>
  </si>
  <si>
    <t>1005801220031</t>
  </si>
  <si>
    <t>508521060013317</t>
  </si>
  <si>
    <t>3,5 MG PÓ LIOF CAP GEL DURA CT BL AL AL X 10</t>
  </si>
  <si>
    <t>0100001766</t>
  </si>
  <si>
    <t>7896672203923</t>
  </si>
  <si>
    <t>1005801220064</t>
  </si>
  <si>
    <t>508521060013517</t>
  </si>
  <si>
    <t>3,5 MG GRAN CT 30 SACHETS</t>
  </si>
  <si>
    <t>ORIGEM</t>
  </si>
  <si>
    <t>Importado</t>
  </si>
  <si>
    <t>Nacional</t>
  </si>
  <si>
    <t>LISTA</t>
  </si>
  <si>
    <t>CLENIL A</t>
  </si>
  <si>
    <t>PF 19,5%</t>
  </si>
  <si>
    <t>ZC</t>
  </si>
  <si>
    <t>ZD</t>
  </si>
  <si>
    <t>PF 20,5%</t>
  </si>
  <si>
    <t>PMC 19% ALC</t>
  </si>
  <si>
    <t>PMC 19,5%</t>
  </si>
  <si>
    <t>PMC 20,5%</t>
  </si>
  <si>
    <t>POSITIVA</t>
  </si>
  <si>
    <t>NEGATIVA</t>
  </si>
  <si>
    <t>MYALEPT</t>
  </si>
  <si>
    <t>5 MG CAP DURA CT FR PLAS PEAD OPC X 28</t>
  </si>
  <si>
    <t>10 MG CAP DURA CT FR PLAS PEAD OPC X 28</t>
  </si>
  <si>
    <t>20 MG CAP DURA CT FR PLAS PEAD OPC X 28</t>
  </si>
  <si>
    <t>3,0 MG PO LIOF INJ CT 1 FA VD TRANS</t>
  </si>
  <si>
    <t>5,8 MG PO LIOF INJ CT 1 FA VD TRANS</t>
  </si>
  <si>
    <t>11,3 MG PO LIOF INJ CT 1 FA VD TRANS</t>
  </si>
  <si>
    <t>5215</t>
  </si>
  <si>
    <t>5216</t>
  </si>
  <si>
    <t>5217</t>
  </si>
  <si>
    <t>5196</t>
  </si>
  <si>
    <t>5197</t>
  </si>
  <si>
    <t>5198</t>
  </si>
  <si>
    <t>LOJUXTA</t>
  </si>
  <si>
    <t>NEUTRA</t>
  </si>
  <si>
    <t>-</t>
  </si>
  <si>
    <t>PMC 20% ALC</t>
  </si>
  <si>
    <t>PF 22,5%</t>
  </si>
  <si>
    <t>ZG</t>
  </si>
  <si>
    <t>PMC 22,5%</t>
  </si>
  <si>
    <t>ZE</t>
  </si>
  <si>
    <t>PF 23,0%</t>
  </si>
  <si>
    <t>PMC 23,0%</t>
  </si>
  <si>
    <t>Preço Fábrica (PF)</t>
  </si>
  <si>
    <t>Preço Máximo ao Consumidor (PMC)</t>
  </si>
  <si>
    <t>7896672204234</t>
  </si>
  <si>
    <t>7896672204241</t>
  </si>
  <si>
    <t>7896672204258</t>
  </si>
  <si>
    <t>7896672204203</t>
  </si>
  <si>
    <t>7896672204210</t>
  </si>
  <si>
    <t>7896672204227</t>
  </si>
  <si>
    <t>1005801230019</t>
  </si>
  <si>
    <t>1005801230027</t>
  </si>
  <si>
    <t>1005801230035</t>
  </si>
  <si>
    <t>508524100013717</t>
  </si>
  <si>
    <t>508524100013817</t>
  </si>
  <si>
    <t>508524100013917</t>
  </si>
  <si>
    <t>1005801240014</t>
  </si>
  <si>
    <t>1005801240022</t>
  </si>
  <si>
    <t>1005801240030</t>
  </si>
  <si>
    <t>508524100014017</t>
  </si>
  <si>
    <t>508524100014117</t>
  </si>
  <si>
    <t>508524100014217</t>
  </si>
  <si>
    <t>3,5 MG GRAN CT 10 SACHETS</t>
  </si>
  <si>
    <t>508523100013607</t>
  </si>
  <si>
    <t>7896672204104</t>
  </si>
  <si>
    <t>1005801220056</t>
  </si>
  <si>
    <t>FERRIPROX BD</t>
  </si>
  <si>
    <t>1000 MG COM REV LIB MOD CT FR PLAS PEAD OPC X 50</t>
  </si>
  <si>
    <t>508524110014303</t>
  </si>
  <si>
    <t>7896672203978</t>
  </si>
  <si>
    <t>1005801250011</t>
  </si>
  <si>
    <t>0100002285</t>
  </si>
  <si>
    <t>PREÇOS VÁLIDOS A PARTIR DE 01/04/2026</t>
  </si>
  <si>
    <t>Nível</t>
  </si>
  <si>
    <t>FP</t>
  </si>
  <si>
    <t>Preço atual C/ Reajuste (2026)</t>
  </si>
  <si>
    <t>Resolução CM-CMED nº 5/2026</t>
  </si>
  <si>
    <t>508520080013407A</t>
  </si>
  <si>
    <t>508520080013407B</t>
  </si>
  <si>
    <t>Preço anterior (S/impostos)</t>
  </si>
  <si>
    <t>Preço atual C/ Reajuste (04/2026)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</si>
</sst>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0000_-;\-* #,##0.000000_-;_-* &quot;-&quot;??_-;_-@_-"/>
    <numFmt numFmtId="165" formatCode="_(* #,##0_);_(* \(#,##0\);_(* &quot;-&quot;??_);_(@_)"/>
    <numFmt numFmtId="166" formatCode="0.0%"/>
    <numFmt numFmtId="167" formatCode="#,##0.00_ ;\-#,##0.00\ "/>
    <numFmt numFmtId="168" formatCode="_-* #,##0.000000_-;\-* #,##0.000000_-;_-* &quot;-&quot;??????_-;_-@_-"/>
  </numFmts>
  <fonts count="25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rgb="FFFF0000"/>
      <name val="Calibri"/>
      <family val="2"/>
      <scheme val="minor"/>
    </font>
    <font>
      <b/>
      <sz val="10"/>
      <color rgb="FFBA0066"/>
      <name val="Calibri"/>
      <family val="2"/>
      <scheme val="minor"/>
    </font>
    <font>
      <b/>
      <sz val="12"/>
      <color rgb="FFBA0066"/>
      <name val="Calibri"/>
      <family val="2"/>
      <scheme val="minor"/>
    </font>
    <font>
      <sz val="8"/>
      <name val="Arial"/>
      <family val="2"/>
    </font>
    <font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Arial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14996795556505021"/>
      </right>
      <top style="medium">
        <color indexed="64"/>
      </top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 style="medium">
        <color indexed="64"/>
      </top>
      <bottom style="hair">
        <color theme="0" tint="-0.14996795556505021"/>
      </bottom>
      <diagonal/>
    </border>
    <border>
      <left style="medium">
        <color indexed="64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6795556505021"/>
      </left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indexed="64"/>
      </top>
      <bottom style="thin">
        <color theme="0" tint="-0.14999847407452621"/>
      </bottom>
      <diagonal/>
    </border>
    <border>
      <left style="hair">
        <color theme="0" tint="-0.14996795556505021"/>
      </left>
      <right style="hair">
        <color theme="0" tint="-0.14996795556505021"/>
      </right>
      <top style="thin">
        <color indexed="64"/>
      </top>
      <bottom style="hair">
        <color theme="0" tint="-0.14996795556505021"/>
      </bottom>
      <diagonal/>
    </border>
    <border>
      <left style="hair">
        <color theme="0" tint="-0.14996795556505021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theme="0" tint="-0.14996795556505021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 style="hair">
        <color theme="0" tint="-0.14996795556505021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14996795556505021"/>
      </left>
      <right style="medium">
        <color indexed="64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14996795556505021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hair">
        <color theme="0" tint="-0.14996795556505021"/>
      </right>
      <top style="thin">
        <color indexed="64"/>
      </top>
      <bottom style="hair">
        <color theme="0" tint="-0.14996795556505021"/>
      </bottom>
      <diagonal/>
    </border>
    <border>
      <left/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6795556505021"/>
      </left>
      <right style="thin">
        <color indexed="64"/>
      </right>
      <top style="medium">
        <color indexed="64"/>
      </top>
      <bottom style="hair">
        <color theme="0" tint="-0.1499679555650502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2" xfId="2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43" fontId="5" fillId="0" borderId="16" xfId="1" applyFont="1" applyFill="1" applyBorder="1" applyAlignment="1" applyProtection="1">
      <alignment horizontal="right" vertical="center"/>
    </xf>
    <xf numFmtId="43" fontId="10" fillId="0" borderId="16" xfId="1" applyFont="1" applyFill="1" applyBorder="1" applyAlignment="1" applyProtection="1">
      <alignment horizontal="right" vertical="center"/>
    </xf>
    <xf numFmtId="0" fontId="9" fillId="0" borderId="0" xfId="0" applyFont="1" applyAlignment="1">
      <alignment horizontal="center" vertical="center"/>
    </xf>
    <xf numFmtId="164" fontId="4" fillId="0" borderId="13" xfId="1" applyNumberFormat="1" applyFont="1" applyBorder="1" applyAlignment="1">
      <alignment horizontal="right" vertical="center"/>
    </xf>
    <xf numFmtId="164" fontId="4" fillId="0" borderId="14" xfId="1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3" fillId="0" borderId="0" xfId="2" applyNumberFormat="1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43" fontId="17" fillId="0" borderId="0" xfId="2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6" fontId="4" fillId="2" borderId="18" xfId="2" applyNumberFormat="1" applyFont="1" applyFill="1" applyBorder="1" applyAlignment="1">
      <alignment horizontal="center" vertical="center"/>
    </xf>
    <xf numFmtId="166" fontId="4" fillId="2" borderId="19" xfId="2" applyNumberFormat="1" applyFont="1" applyFill="1" applyBorder="1" applyAlignment="1">
      <alignment horizontal="center" vertical="center"/>
    </xf>
    <xf numFmtId="166" fontId="15" fillId="2" borderId="19" xfId="2" applyNumberFormat="1" applyFont="1" applyFill="1" applyBorder="1" applyAlignment="1">
      <alignment horizontal="center" vertical="center"/>
    </xf>
    <xf numFmtId="166" fontId="13" fillId="2" borderId="19" xfId="2" applyNumberFormat="1" applyFont="1" applyFill="1" applyBorder="1" applyAlignment="1">
      <alignment horizontal="center" vertical="center"/>
    </xf>
    <xf numFmtId="43" fontId="6" fillId="0" borderId="0" xfId="2" applyNumberFormat="1" applyFont="1" applyAlignment="1">
      <alignment horizontal="center" vertical="center" wrapText="1"/>
    </xf>
    <xf numFmtId="164" fontId="4" fillId="0" borderId="17" xfId="1" applyNumberFormat="1" applyFont="1" applyBorder="1" applyAlignment="1">
      <alignment horizontal="right" vertical="center"/>
    </xf>
    <xf numFmtId="164" fontId="4" fillId="0" borderId="15" xfId="1" applyNumberFormat="1" applyFont="1" applyBorder="1" applyAlignment="1">
      <alignment horizontal="right" vertical="center"/>
    </xf>
    <xf numFmtId="49" fontId="18" fillId="0" borderId="0" xfId="2" applyNumberFormat="1" applyFont="1" applyAlignment="1">
      <alignment horizontal="left" vertical="center"/>
    </xf>
    <xf numFmtId="10" fontId="1" fillId="0" borderId="2" xfId="3" applyNumberFormat="1" applyFont="1" applyFill="1" applyBorder="1" applyAlignment="1" applyProtection="1">
      <alignment horizontal="center" vertical="center" wrapText="1"/>
    </xf>
    <xf numFmtId="168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7" fillId="8" borderId="3" xfId="2" applyFont="1" applyFill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7" fillId="8" borderId="4" xfId="2" applyFont="1" applyFill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49" fontId="4" fillId="4" borderId="24" xfId="2" applyNumberFormat="1" applyFont="1" applyFill="1" applyBorder="1" applyAlignment="1">
      <alignment horizontal="center" vertical="center" wrapText="1"/>
    </xf>
    <xf numFmtId="0" fontId="4" fillId="4" borderId="24" xfId="2" applyFont="1" applyFill="1" applyBorder="1" applyAlignment="1">
      <alignment horizontal="center" vertical="center" wrapText="1"/>
    </xf>
    <xf numFmtId="49" fontId="8" fillId="5" borderId="24" xfId="2" applyNumberFormat="1" applyFont="1" applyFill="1" applyBorder="1" applyAlignment="1">
      <alignment horizontal="center" vertical="center"/>
    </xf>
    <xf numFmtId="0" fontId="8" fillId="5" borderId="24" xfId="2" applyFont="1" applyFill="1" applyBorder="1" applyAlignment="1">
      <alignment horizontal="center" vertical="center" wrapText="1"/>
    </xf>
    <xf numFmtId="0" fontId="8" fillId="5" borderId="24" xfId="2" applyFont="1" applyFill="1" applyBorder="1" applyAlignment="1">
      <alignment horizontal="left" vertical="center"/>
    </xf>
    <xf numFmtId="10" fontId="8" fillId="6" borderId="24" xfId="2" applyNumberFormat="1" applyFont="1" applyFill="1" applyBorder="1" applyAlignment="1">
      <alignment horizontal="center" vertical="center" wrapText="1"/>
    </xf>
    <xf numFmtId="165" fontId="8" fillId="5" borderId="24" xfId="1" applyNumberFormat="1" applyFont="1" applyFill="1" applyBorder="1" applyAlignment="1" applyProtection="1">
      <alignment horizontal="center" vertical="center" wrapText="1"/>
    </xf>
    <xf numFmtId="0" fontId="8" fillId="5" borderId="24" xfId="1" applyNumberFormat="1" applyFont="1" applyFill="1" applyBorder="1" applyAlignment="1" applyProtection="1">
      <alignment horizontal="center" vertical="center" wrapText="1"/>
    </xf>
    <xf numFmtId="0" fontId="8" fillId="5" borderId="25" xfId="1" applyNumberFormat="1" applyFont="1" applyFill="1" applyBorder="1" applyAlignment="1" applyProtection="1">
      <alignment horizontal="center" vertical="center" wrapText="1"/>
    </xf>
    <xf numFmtId="166" fontId="4" fillId="3" borderId="26" xfId="2" applyNumberFormat="1" applyFont="1" applyFill="1" applyBorder="1" applyAlignment="1">
      <alignment horizontal="center" vertical="center" wrapText="1"/>
    </xf>
    <xf numFmtId="166" fontId="15" fillId="3" borderId="26" xfId="2" applyNumberFormat="1" applyFont="1" applyFill="1" applyBorder="1" applyAlignment="1">
      <alignment horizontal="center" vertical="center" wrapText="1"/>
    </xf>
    <xf numFmtId="166" fontId="4" fillId="3" borderId="27" xfId="2" applyNumberFormat="1" applyFont="1" applyFill="1" applyBorder="1" applyAlignment="1">
      <alignment horizontal="center" vertical="center" wrapText="1"/>
    </xf>
    <xf numFmtId="43" fontId="5" fillId="0" borderId="29" xfId="1" applyFont="1" applyFill="1" applyBorder="1" applyAlignment="1" applyProtection="1">
      <alignment horizontal="right" vertical="center"/>
    </xf>
    <xf numFmtId="43" fontId="10" fillId="0" borderId="29" xfId="1" applyFont="1" applyFill="1" applyBorder="1" applyAlignment="1" applyProtection="1">
      <alignment horizontal="right" vertical="center"/>
    </xf>
    <xf numFmtId="10" fontId="1" fillId="0" borderId="31" xfId="3" applyNumberFormat="1" applyFont="1" applyFill="1" applyBorder="1" applyAlignment="1" applyProtection="1">
      <alignment horizontal="center" vertical="center" wrapText="1"/>
    </xf>
    <xf numFmtId="0" fontId="1" fillId="0" borderId="28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left" vertical="center" wrapText="1"/>
    </xf>
    <xf numFmtId="167" fontId="5" fillId="0" borderId="2" xfId="1" applyNumberFormat="1" applyFont="1" applyFill="1" applyBorder="1" applyAlignment="1" applyProtection="1">
      <alignment horizontal="right" vertical="center" wrapText="1"/>
    </xf>
    <xf numFmtId="167" fontId="5" fillId="0" borderId="22" xfId="1" applyNumberFormat="1" applyFont="1" applyFill="1" applyBorder="1" applyAlignment="1" applyProtection="1">
      <alignment horizontal="right" vertical="center" wrapText="1"/>
    </xf>
    <xf numFmtId="167" fontId="5" fillId="0" borderId="20" xfId="1" applyNumberFormat="1" applyFont="1" applyFill="1" applyBorder="1" applyAlignment="1" applyProtection="1">
      <alignment horizontal="right" vertical="center" wrapText="1"/>
    </xf>
    <xf numFmtId="167" fontId="5" fillId="0" borderId="16" xfId="1" applyNumberFormat="1" applyFont="1" applyFill="1" applyBorder="1" applyAlignment="1" applyProtection="1">
      <alignment horizontal="right" vertical="center" wrapText="1"/>
    </xf>
    <xf numFmtId="167" fontId="5" fillId="0" borderId="21" xfId="1" applyNumberFormat="1" applyFont="1" applyFill="1" applyBorder="1" applyAlignment="1" applyProtection="1">
      <alignment horizontal="right" vertical="center" wrapText="1"/>
    </xf>
    <xf numFmtId="167" fontId="10" fillId="0" borderId="2" xfId="1" applyNumberFormat="1" applyFont="1" applyFill="1" applyBorder="1" applyAlignment="1" applyProtection="1">
      <alignment horizontal="right" vertical="center" wrapText="1"/>
    </xf>
    <xf numFmtId="167" fontId="10" fillId="0" borderId="22" xfId="1" applyNumberFormat="1" applyFont="1" applyFill="1" applyBorder="1" applyAlignment="1" applyProtection="1">
      <alignment horizontal="right" vertical="center" wrapText="1"/>
    </xf>
    <xf numFmtId="167" fontId="10" fillId="0" borderId="20" xfId="1" applyNumberFormat="1" applyFont="1" applyFill="1" applyBorder="1" applyAlignment="1" applyProtection="1">
      <alignment horizontal="right" vertical="center" wrapText="1"/>
    </xf>
    <xf numFmtId="167" fontId="10" fillId="0" borderId="16" xfId="1" applyNumberFormat="1" applyFont="1" applyFill="1" applyBorder="1" applyAlignment="1" applyProtection="1">
      <alignment horizontal="right" vertical="center" wrapText="1"/>
    </xf>
    <xf numFmtId="167" fontId="10" fillId="0" borderId="21" xfId="1" applyNumberFormat="1" applyFont="1" applyFill="1" applyBorder="1" applyAlignment="1" applyProtection="1">
      <alignment horizontal="right" vertical="center" wrapText="1"/>
    </xf>
    <xf numFmtId="0" fontId="1" fillId="0" borderId="2" xfId="2" quotePrefix="1" applyFont="1" applyBorder="1" applyAlignment="1">
      <alignment horizontal="center" vertical="center"/>
    </xf>
    <xf numFmtId="49" fontId="1" fillId="0" borderId="2" xfId="2" quotePrefix="1" applyNumberFormat="1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 wrapText="1"/>
    </xf>
    <xf numFmtId="0" fontId="19" fillId="0" borderId="30" xfId="2" applyFont="1" applyBorder="1" applyAlignment="1">
      <alignment horizontal="center" vertical="center" wrapText="1"/>
    </xf>
    <xf numFmtId="49" fontId="1" fillId="0" borderId="31" xfId="2" applyNumberFormat="1" applyFont="1" applyBorder="1" applyAlignment="1">
      <alignment horizontal="center" vertical="center"/>
    </xf>
    <xf numFmtId="0" fontId="1" fillId="0" borderId="31" xfId="2" applyFont="1" applyBorder="1" applyAlignment="1">
      <alignment horizontal="center" vertical="center"/>
    </xf>
    <xf numFmtId="0" fontId="1" fillId="0" borderId="31" xfId="2" quotePrefix="1" applyFont="1" applyBorder="1" applyAlignment="1">
      <alignment horizontal="center" vertical="center"/>
    </xf>
    <xf numFmtId="0" fontId="1" fillId="0" borderId="31" xfId="2" applyFont="1" applyBorder="1" applyAlignment="1">
      <alignment horizontal="left" vertical="center" wrapText="1"/>
    </xf>
    <xf numFmtId="0" fontId="1" fillId="0" borderId="31" xfId="2" applyFont="1" applyBorder="1" applyAlignment="1">
      <alignment horizontal="left" vertical="center"/>
    </xf>
    <xf numFmtId="0" fontId="1" fillId="0" borderId="31" xfId="2" applyFont="1" applyBorder="1" applyAlignment="1">
      <alignment horizontal="center" vertical="center" wrapText="1"/>
    </xf>
    <xf numFmtId="167" fontId="10" fillId="0" borderId="32" xfId="1" applyNumberFormat="1" applyFont="1" applyFill="1" applyBorder="1" applyAlignment="1" applyProtection="1">
      <alignment horizontal="right" vertical="center" wrapText="1"/>
    </xf>
    <xf numFmtId="167" fontId="10" fillId="0" borderId="33" xfId="1" applyNumberFormat="1" applyFont="1" applyFill="1" applyBorder="1" applyAlignment="1" applyProtection="1">
      <alignment horizontal="right" vertical="center" wrapText="1"/>
    </xf>
    <xf numFmtId="167" fontId="10" fillId="0" borderId="34" xfId="1" applyNumberFormat="1" applyFont="1" applyFill="1" applyBorder="1" applyAlignment="1" applyProtection="1">
      <alignment horizontal="right" vertical="center" wrapText="1"/>
    </xf>
    <xf numFmtId="167" fontId="10" fillId="0" borderId="35" xfId="1" applyNumberFormat="1" applyFont="1" applyFill="1" applyBorder="1" applyAlignment="1" applyProtection="1">
      <alignment horizontal="right" vertical="center" wrapText="1"/>
    </xf>
    <xf numFmtId="164" fontId="1" fillId="9" borderId="0" xfId="1" applyNumberFormat="1" applyFont="1" applyFill="1" applyBorder="1" applyAlignment="1">
      <alignment horizontal="center" vertical="center"/>
    </xf>
    <xf numFmtId="10" fontId="0" fillId="0" borderId="0" xfId="0" applyNumberFormat="1"/>
    <xf numFmtId="0" fontId="0" fillId="0" borderId="0" xfId="0" applyAlignment="1">
      <alignment horizontal="right"/>
    </xf>
    <xf numFmtId="10" fontId="9" fillId="7" borderId="0" xfId="5" applyNumberFormat="1" applyFont="1" applyFill="1" applyAlignment="1">
      <alignment horizontal="center" vertical="center"/>
    </xf>
    <xf numFmtId="10" fontId="1" fillId="0" borderId="0" xfId="5" applyNumberFormat="1" applyFont="1" applyAlignment="1">
      <alignment horizontal="center" vertical="center"/>
    </xf>
    <xf numFmtId="0" fontId="1" fillId="9" borderId="2" xfId="2" applyFont="1" applyFill="1" applyBorder="1" applyAlignment="1">
      <alignment horizontal="center" vertical="center"/>
    </xf>
    <xf numFmtId="10" fontId="1" fillId="9" borderId="2" xfId="3" applyNumberFormat="1" applyFont="1" applyFill="1" applyBorder="1" applyAlignment="1" applyProtection="1">
      <alignment horizontal="center" vertical="center" wrapText="1"/>
    </xf>
    <xf numFmtId="43" fontId="5" fillId="0" borderId="2" xfId="1" applyFont="1" applyFill="1" applyBorder="1" applyAlignment="1" applyProtection="1">
      <alignment horizontal="right" vertical="center" wrapText="1"/>
    </xf>
    <xf numFmtId="43" fontId="10" fillId="0" borderId="2" xfId="1" applyFont="1" applyFill="1" applyBorder="1" applyAlignment="1" applyProtection="1">
      <alignment horizontal="right" vertical="center" wrapText="1"/>
    </xf>
    <xf numFmtId="43" fontId="1" fillId="0" borderId="0" xfId="0" applyNumberFormat="1" applyFont="1" applyAlignment="1">
      <alignment horizontal="center" vertical="center"/>
    </xf>
    <xf numFmtId="167" fontId="10" fillId="0" borderId="29" xfId="1" applyNumberFormat="1" applyFont="1" applyFill="1" applyBorder="1" applyAlignment="1" applyProtection="1">
      <alignment horizontal="right" vertical="center" wrapText="1"/>
    </xf>
    <xf numFmtId="167" fontId="10" fillId="0" borderId="36" xfId="1" applyNumberFormat="1" applyFont="1" applyFill="1" applyBorder="1" applyAlignment="1" applyProtection="1">
      <alignment horizontal="right" vertical="center" wrapText="1"/>
    </xf>
    <xf numFmtId="0" fontId="4" fillId="4" borderId="23" xfId="2" applyFont="1" applyFill="1" applyBorder="1" applyAlignment="1">
      <alignment horizontal="center" vertical="center" wrapText="1"/>
    </xf>
    <xf numFmtId="166" fontId="4" fillId="3" borderId="37" xfId="2" applyNumberFormat="1" applyFont="1" applyFill="1" applyBorder="1" applyAlignment="1">
      <alignment horizontal="center" vertical="center" wrapText="1"/>
    </xf>
    <xf numFmtId="167" fontId="5" fillId="0" borderId="38" xfId="1" applyNumberFormat="1" applyFont="1" applyFill="1" applyBorder="1" applyAlignment="1" applyProtection="1">
      <alignment horizontal="right" vertical="center" wrapText="1"/>
    </xf>
    <xf numFmtId="166" fontId="4" fillId="2" borderId="39" xfId="2" applyNumberFormat="1" applyFont="1" applyFill="1" applyBorder="1" applyAlignment="1">
      <alignment horizontal="center" vertical="center"/>
    </xf>
    <xf numFmtId="167" fontId="5" fillId="0" borderId="29" xfId="1" applyNumberFormat="1" applyFont="1" applyFill="1" applyBorder="1" applyAlignment="1" applyProtection="1">
      <alignment horizontal="right" vertical="center" wrapText="1"/>
    </xf>
    <xf numFmtId="167" fontId="1" fillId="0" borderId="1" xfId="0" applyNumberFormat="1" applyFont="1" applyBorder="1" applyAlignment="1">
      <alignment horizontal="center" vertical="center"/>
    </xf>
    <xf numFmtId="164" fontId="1" fillId="0" borderId="3" xfId="1" applyNumberFormat="1" applyFont="1" applyFill="1" applyBorder="1" applyAlignment="1">
      <alignment horizontal="center" vertical="center"/>
    </xf>
    <xf numFmtId="164" fontId="1" fillId="0" borderId="4" xfId="1" applyNumberFormat="1" applyFont="1" applyFill="1" applyBorder="1" applyAlignment="1">
      <alignment horizontal="center" vertical="center"/>
    </xf>
    <xf numFmtId="164" fontId="1" fillId="0" borderId="11" xfId="1" applyNumberFormat="1" applyFont="1" applyFill="1" applyBorder="1" applyAlignment="1">
      <alignment horizontal="center" vertical="center"/>
    </xf>
    <xf numFmtId="164" fontId="1" fillId="0" borderId="5" xfId="1" applyNumberFormat="1" applyFont="1" applyFill="1" applyBorder="1" applyAlignment="1">
      <alignment horizontal="center" vertical="center"/>
    </xf>
    <xf numFmtId="164" fontId="1" fillId="0" borderId="6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1" fillId="0" borderId="7" xfId="1" applyNumberFormat="1" applyFont="1" applyFill="1" applyBorder="1" applyAlignment="1">
      <alignment horizontal="center" vertical="center"/>
    </xf>
    <xf numFmtId="164" fontId="1" fillId="0" borderId="8" xfId="1" applyNumberFormat="1" applyFont="1" applyFill="1" applyBorder="1" applyAlignment="1">
      <alignment horizontal="center" vertical="center"/>
    </xf>
    <xf numFmtId="164" fontId="1" fillId="0" borderId="9" xfId="1" applyNumberFormat="1" applyFont="1" applyFill="1" applyBorder="1" applyAlignment="1">
      <alignment horizontal="center" vertical="center"/>
    </xf>
    <xf numFmtId="164" fontId="1" fillId="0" borderId="12" xfId="1" applyNumberFormat="1" applyFont="1" applyFill="1" applyBorder="1" applyAlignment="1">
      <alignment horizontal="center" vertical="center"/>
    </xf>
    <xf numFmtId="164" fontId="1" fillId="0" borderId="10" xfId="1" applyNumberFormat="1" applyFont="1" applyFill="1" applyBorder="1" applyAlignment="1">
      <alignment horizontal="center" vertical="center"/>
    </xf>
    <xf numFmtId="164" fontId="1" fillId="9" borderId="4" xfId="1" applyNumberFormat="1" applyFont="1" applyFill="1" applyBorder="1" applyAlignment="1">
      <alignment horizontal="center" vertical="center"/>
    </xf>
    <xf numFmtId="164" fontId="1" fillId="9" borderId="9" xfId="1" applyNumberFormat="1" applyFont="1" applyFill="1" applyBorder="1" applyAlignment="1">
      <alignment horizontal="center" vertical="center"/>
    </xf>
    <xf numFmtId="10" fontId="1" fillId="9" borderId="0" xfId="5" applyNumberFormat="1" applyFont="1" applyFill="1" applyAlignment="1">
      <alignment horizontal="center" vertical="center"/>
    </xf>
    <xf numFmtId="0" fontId="1" fillId="9" borderId="28" xfId="2" applyFont="1" applyFill="1" applyBorder="1" applyAlignment="1">
      <alignment horizontal="center" vertical="center" wrapText="1"/>
    </xf>
    <xf numFmtId="49" fontId="1" fillId="9" borderId="2" xfId="2" applyNumberFormat="1" applyFont="1" applyFill="1" applyBorder="1" applyAlignment="1">
      <alignment horizontal="center" vertical="center"/>
    </xf>
    <xf numFmtId="0" fontId="1" fillId="9" borderId="2" xfId="2" applyFont="1" applyFill="1" applyBorder="1" applyAlignment="1">
      <alignment horizontal="left" vertical="center" wrapText="1"/>
    </xf>
    <xf numFmtId="0" fontId="1" fillId="9" borderId="2" xfId="2" applyFont="1" applyFill="1" applyBorder="1" applyAlignment="1">
      <alignment horizontal="left" vertical="center"/>
    </xf>
    <xf numFmtId="0" fontId="1" fillId="9" borderId="2" xfId="2" applyFont="1" applyFill="1" applyBorder="1" applyAlignment="1">
      <alignment horizontal="center" vertical="center" wrapText="1"/>
    </xf>
    <xf numFmtId="43" fontId="10" fillId="9" borderId="2" xfId="1" applyFont="1" applyFill="1" applyBorder="1" applyAlignment="1" applyProtection="1">
      <alignment horizontal="right" vertical="center" wrapText="1"/>
    </xf>
    <xf numFmtId="167" fontId="10" fillId="9" borderId="2" xfId="1" applyNumberFormat="1" applyFont="1" applyFill="1" applyBorder="1" applyAlignment="1" applyProtection="1">
      <alignment horizontal="right" vertical="center" wrapText="1"/>
    </xf>
    <xf numFmtId="167" fontId="10" fillId="9" borderId="22" xfId="1" applyNumberFormat="1" applyFont="1" applyFill="1" applyBorder="1" applyAlignment="1" applyProtection="1">
      <alignment horizontal="right" vertical="center" wrapText="1"/>
    </xf>
    <xf numFmtId="167" fontId="10" fillId="9" borderId="20" xfId="1" applyNumberFormat="1" applyFont="1" applyFill="1" applyBorder="1" applyAlignment="1" applyProtection="1">
      <alignment horizontal="right" vertical="center" wrapText="1"/>
    </xf>
    <xf numFmtId="167" fontId="10" fillId="9" borderId="16" xfId="1" applyNumberFormat="1" applyFont="1" applyFill="1" applyBorder="1" applyAlignment="1" applyProtection="1">
      <alignment horizontal="right" vertical="center" wrapText="1"/>
    </xf>
    <xf numFmtId="167" fontId="10" fillId="9" borderId="21" xfId="1" applyNumberFormat="1" applyFont="1" applyFill="1" applyBorder="1" applyAlignment="1" applyProtection="1">
      <alignment horizontal="right" vertical="center" wrapText="1"/>
    </xf>
    <xf numFmtId="43" fontId="10" fillId="9" borderId="16" xfId="1" applyFont="1" applyFill="1" applyBorder="1" applyAlignment="1" applyProtection="1">
      <alignment horizontal="right" vertical="center"/>
    </xf>
    <xf numFmtId="43" fontId="10" fillId="9" borderId="29" xfId="1" applyFont="1" applyFill="1" applyBorder="1" applyAlignment="1" applyProtection="1">
      <alignment horizontal="right" vertical="center"/>
    </xf>
    <xf numFmtId="43" fontId="1" fillId="9" borderId="0" xfId="0" applyNumberFormat="1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49" fontId="1" fillId="9" borderId="2" xfId="2" quotePrefix="1" applyNumberFormat="1" applyFont="1" applyFill="1" applyBorder="1" applyAlignment="1">
      <alignment horizontal="center" vertical="center"/>
    </xf>
    <xf numFmtId="167" fontId="13" fillId="0" borderId="0" xfId="2" applyNumberFormat="1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64" fontId="24" fillId="0" borderId="3" xfId="1" applyNumberFormat="1" applyFont="1" applyFill="1" applyBorder="1" applyAlignment="1">
      <alignment horizontal="center" vertical="center"/>
    </xf>
    <xf numFmtId="164" fontId="24" fillId="0" borderId="4" xfId="1" applyNumberFormat="1" applyFont="1" applyFill="1" applyBorder="1" applyAlignment="1">
      <alignment horizontal="center" vertical="center"/>
    </xf>
    <xf numFmtId="164" fontId="24" fillId="9" borderId="4" xfId="1" applyNumberFormat="1" applyFont="1" applyFill="1" applyBorder="1" applyAlignment="1">
      <alignment horizontal="center" vertical="center"/>
    </xf>
    <xf numFmtId="164" fontId="24" fillId="0" borderId="11" xfId="1" applyNumberFormat="1" applyFont="1" applyFill="1" applyBorder="1" applyAlignment="1">
      <alignment horizontal="center" vertical="center"/>
    </xf>
    <xf numFmtId="164" fontId="24" fillId="0" borderId="5" xfId="1" applyNumberFormat="1" applyFont="1" applyFill="1" applyBorder="1" applyAlignment="1">
      <alignment horizontal="center" vertical="center"/>
    </xf>
    <xf numFmtId="164" fontId="4" fillId="0" borderId="13" xfId="1" applyNumberFormat="1" applyFont="1" applyBorder="1" applyAlignment="1">
      <alignment horizontal="center" vertical="center"/>
    </xf>
    <xf numFmtId="164" fontId="4" fillId="0" borderId="15" xfId="1" applyNumberFormat="1" applyFont="1" applyBorder="1" applyAlignment="1">
      <alignment horizontal="center" vertical="center"/>
    </xf>
    <xf numFmtId="164" fontId="4" fillId="0" borderId="17" xfId="1" applyNumberFormat="1" applyFont="1" applyBorder="1" applyAlignment="1">
      <alignment horizontal="center" vertical="center"/>
    </xf>
    <xf numFmtId="164" fontId="4" fillId="0" borderId="14" xfId="1" applyNumberFormat="1" applyFont="1" applyBorder="1" applyAlignment="1">
      <alignment horizontal="center" vertical="center"/>
    </xf>
    <xf numFmtId="0" fontId="8" fillId="4" borderId="23" xfId="2" applyFont="1" applyFill="1" applyBorder="1" applyAlignment="1">
      <alignment horizontal="center" vertical="center" wrapText="1"/>
    </xf>
    <xf numFmtId="49" fontId="8" fillId="4" borderId="24" xfId="2" applyNumberFormat="1" applyFont="1" applyFill="1" applyBorder="1" applyAlignment="1">
      <alignment horizontal="center" vertical="center" wrapText="1"/>
    </xf>
    <xf numFmtId="0" fontId="8" fillId="4" borderId="24" xfId="2" applyFont="1" applyFill="1" applyBorder="1" applyAlignment="1">
      <alignment horizontal="center" vertical="center" wrapText="1"/>
    </xf>
    <xf numFmtId="0" fontId="20" fillId="0" borderId="3" xfId="4" applyBorder="1" applyAlignment="1">
      <alignment horizontal="center" vertical="center"/>
    </xf>
    <xf numFmtId="0" fontId="20" fillId="0" borderId="4" xfId="4" applyBorder="1" applyAlignment="1">
      <alignment horizontal="center" vertical="center"/>
    </xf>
    <xf numFmtId="0" fontId="20" fillId="0" borderId="5" xfId="4" applyBorder="1" applyAlignment="1">
      <alignment horizontal="center" vertical="center"/>
    </xf>
    <xf numFmtId="0" fontId="20" fillId="0" borderId="6" xfId="4" applyBorder="1" applyAlignment="1">
      <alignment horizontal="center" vertical="center"/>
    </xf>
    <xf numFmtId="0" fontId="20" fillId="0" borderId="0" xfId="4" applyAlignment="1">
      <alignment horizontal="center" vertical="center"/>
    </xf>
    <xf numFmtId="0" fontId="20" fillId="0" borderId="7" xfId="4" applyBorder="1" applyAlignment="1">
      <alignment horizontal="center" vertical="center"/>
    </xf>
    <xf numFmtId="0" fontId="20" fillId="0" borderId="8" xfId="4" applyBorder="1" applyAlignment="1">
      <alignment horizontal="center" vertical="center"/>
    </xf>
    <xf numFmtId="0" fontId="20" fillId="0" borderId="9" xfId="4" applyBorder="1" applyAlignment="1">
      <alignment horizontal="center" vertical="center"/>
    </xf>
    <xf numFmtId="0" fontId="20" fillId="0" borderId="10" xfId="4" applyBorder="1" applyAlignment="1">
      <alignment horizontal="center" vertical="center"/>
    </xf>
    <xf numFmtId="0" fontId="4" fillId="3" borderId="13" xfId="2" applyFont="1" applyFill="1" applyBorder="1" applyAlignment="1">
      <alignment horizontal="center" vertical="center" wrapText="1"/>
    </xf>
    <xf numFmtId="0" fontId="4" fillId="3" borderId="15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center" vertical="center" wrapText="1"/>
    </xf>
  </cellXfs>
  <cellStyles count="6">
    <cellStyle name="Hiperlink" xfId="4" builtinId="8"/>
    <cellStyle name="Normal" xfId="0" builtinId="0"/>
    <cellStyle name="Normal 3" xfId="2" xr:uid="{A7443450-D2F9-4AAB-ADAA-76AE3454349D}"/>
    <cellStyle name="Porcentagem" xfId="5" builtinId="5"/>
    <cellStyle name="Porcentagem 2" xfId="3" xr:uid="{CC7121B1-6FB6-45F6-BC3D-B2559061F38B}"/>
    <cellStyle name="Vírgula" xfId="1" builtinId="3"/>
  </cellStyles>
  <dxfs count="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A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481852</xdr:colOff>
      <xdr:row>5</xdr:row>
      <xdr:rowOff>0</xdr:rowOff>
    </xdr:from>
    <xdr:to>
      <xdr:col>15</xdr:col>
      <xdr:colOff>773206</xdr:colOff>
      <xdr:row>7</xdr:row>
      <xdr:rowOff>124943</xdr:rowOff>
    </xdr:to>
    <xdr:sp macro="" textlink="">
      <xdr:nvSpPr>
        <xdr:cNvPr id="2" name="Seta: para Baixo 1">
          <a:extLst>
            <a:ext uri="{FF2B5EF4-FFF2-40B4-BE49-F238E27FC236}">
              <a16:creationId xmlns:a16="http://schemas.microsoft.com/office/drawing/2014/main" id="{ED57DE56-3FAF-4B7D-A55A-1CFD374FBA3A}"/>
            </a:ext>
          </a:extLst>
        </xdr:cNvPr>
        <xdr:cNvSpPr/>
      </xdr:nvSpPr>
      <xdr:spPr>
        <a:xfrm>
          <a:off x="20887577" y="1074830"/>
          <a:ext cx="285004" cy="62808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481852</xdr:colOff>
      <xdr:row>5</xdr:row>
      <xdr:rowOff>0</xdr:rowOff>
    </xdr:from>
    <xdr:to>
      <xdr:col>15</xdr:col>
      <xdr:colOff>773206</xdr:colOff>
      <xdr:row>7</xdr:row>
      <xdr:rowOff>124943</xdr:rowOff>
    </xdr:to>
    <xdr:sp macro="" textlink="">
      <xdr:nvSpPr>
        <xdr:cNvPr id="2" name="Seta: para Baixo 1">
          <a:extLst>
            <a:ext uri="{FF2B5EF4-FFF2-40B4-BE49-F238E27FC236}">
              <a16:creationId xmlns:a16="http://schemas.microsoft.com/office/drawing/2014/main" id="{1F4CD486-E845-4F77-856F-15EF1118C6D7}"/>
            </a:ext>
          </a:extLst>
        </xdr:cNvPr>
        <xdr:cNvSpPr/>
      </xdr:nvSpPr>
      <xdr:spPr>
        <a:xfrm>
          <a:off x="19227052" y="876300"/>
          <a:ext cx="291354" cy="59166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ERREIRA David Rafael" id="{D620514B-6A7B-4EAB-ACAD-EC69B1F594E1}" userId="S::david.ferreira@chiesi.com::e0f2fdf0-fba2-4c3e-9569-8e14742f1f07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41" dT="2026-04-01T13:24:36.12" personId="{D620514B-6A7B-4EAB-ACAD-EC69B1F594E1}" id="{9286BFA6-32B9-4CFE-BBD5-9B5BE7BF5E13}">
    <text>Novo preço após revisão CMED do preço provisório</text>
  </threadedComment>
  <threadedComment ref="P41" dT="2026-04-01T13:24:40.98" personId="{D620514B-6A7B-4EAB-ACAD-EC69B1F594E1}" id="{29F861BD-6C3E-4056-9BCB-1C7830B3369C}">
    <text>Novo preço após revisão CMED do preço provisório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printerSettings" Target="../printerSettings/printerSettings1.bin"/><Relationship Id="rId7" Type="http://schemas.openxmlformats.org/officeDocument/2006/relationships/comments" Target="../comments1.xml"/><Relationship Id="rId2" Type="http://schemas.openxmlformats.org/officeDocument/2006/relationships/hyperlink" Target="file:///C:\Users\bomfim.camilo\AppData\Local\Microsoft\Windows\INetCache\Content.Outlook\WKYFITRU\Resolu&#231;&#227;o%20CM-CMED%20n&#186;%205\2026" TargetMode="External"/><Relationship Id="rId1" Type="http://schemas.openxmlformats.org/officeDocument/2006/relationships/hyperlink" Target="https://url.de.m.mimecastprotect.com/s/mVGfCOgmqBUpGGZDxhvhLSGoEZ_?domain=rmrx93rs.r.us-east-1.awstrack.m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file:///C:\Users\bomfim.camilo\AppData\Local\Microsoft\Windows\INetCache\Content.Outlook\WKYFITRU\Resolu&#231;&#227;o%20CM-CMED%20n&#186;%205\2026" TargetMode="External"/><Relationship Id="rId1" Type="http://schemas.openxmlformats.org/officeDocument/2006/relationships/hyperlink" Target="https://url.de.m.mimecastprotect.com/s/mVGfCOgmqBUpGGZDxhvhLSGoEZ_?domain=rmrx93rs.r.us-east-1.awstrack.me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7B57-C3E2-4516-8734-C6E5617F2F96}">
  <sheetPr>
    <tabColor theme="5" tint="0.39997558519241921"/>
  </sheetPr>
  <dimension ref="A1:BB57"/>
  <sheetViews>
    <sheetView showGridLines="0" tabSelected="1" zoomScale="85" zoomScaleNormal="85" workbookViewId="0">
      <pane ySplit="9" topLeftCell="A10" activePane="bottomLeft" state="frozen"/>
      <selection pane="bottomLeft" sqref="A1:XFD1048576"/>
    </sheetView>
  </sheetViews>
  <sheetFormatPr defaultColWidth="9.140625" defaultRowHeight="12.75" outlineLevelRow="1" outlineLevelCol="1" x14ac:dyDescent="0.2"/>
  <cols>
    <col min="1" max="1" width="4" style="1" customWidth="1"/>
    <col min="2" max="2" width="22.7109375" style="1" customWidth="1"/>
    <col min="3" max="3" width="15.42578125" style="2" bestFit="1" customWidth="1"/>
    <col min="4" max="4" width="15" style="1" bestFit="1" customWidth="1"/>
    <col min="5" max="5" width="15" style="1" customWidth="1"/>
    <col min="6" max="6" width="14.42578125" style="1" bestFit="1" customWidth="1"/>
    <col min="7" max="7" width="16.42578125" style="1" bestFit="1" customWidth="1"/>
    <col min="8" max="8" width="17.42578125" style="1" customWidth="1"/>
    <col min="9" max="9" width="30.140625" style="1" bestFit="1" customWidth="1"/>
    <col min="10" max="10" width="47.7109375" style="3" customWidth="1"/>
    <col min="11" max="11" width="15.7109375" style="3" customWidth="1"/>
    <col min="12" max="12" width="16.7109375" style="1" bestFit="1" customWidth="1"/>
    <col min="13" max="13" width="15.7109375" style="1" bestFit="1" customWidth="1"/>
    <col min="14" max="14" width="19.42578125" style="1" customWidth="1" outlineLevel="1"/>
    <col min="15" max="15" width="15.28515625" style="1" customWidth="1" outlineLevel="1"/>
    <col min="16" max="16" width="18.42578125" style="18" customWidth="1" outlineLevel="1"/>
    <col min="17" max="17" width="12.140625" style="1" customWidth="1"/>
    <col min="18" max="19" width="13.28515625" style="1" customWidth="1"/>
    <col min="20" max="20" width="14.5703125" style="1" customWidth="1"/>
    <col min="21" max="22" width="15.140625" style="1" customWidth="1"/>
    <col min="23" max="23" width="13.28515625" style="1" customWidth="1"/>
    <col min="24" max="24" width="17.28515625" style="1" customWidth="1"/>
    <col min="25" max="25" width="13.28515625" style="1" customWidth="1"/>
    <col min="26" max="26" width="16.28515625" style="1" customWidth="1"/>
    <col min="27" max="27" width="17.28515625" style="1" customWidth="1"/>
    <col min="28" max="28" width="13.28515625" style="1" customWidth="1"/>
    <col min="29" max="30" width="17.28515625" style="1" customWidth="1"/>
    <col min="31" max="32" width="13.28515625" style="1" customWidth="1"/>
    <col min="33" max="33" width="15.140625" style="1" customWidth="1"/>
    <col min="34" max="34" width="16.5703125" style="18" customWidth="1"/>
    <col min="35" max="35" width="14.28515625" style="1" customWidth="1"/>
    <col min="36" max="38" width="15.42578125" style="1" customWidth="1"/>
    <col min="39" max="40" width="17.28515625" style="1" customWidth="1"/>
    <col min="41" max="50" width="15.42578125" style="1" customWidth="1"/>
    <col min="51" max="52" width="17.28515625" style="1" customWidth="1"/>
    <col min="53" max="53" width="10.7109375" style="1" bestFit="1" customWidth="1"/>
    <col min="54" max="16384" width="9.140625" style="1"/>
  </cols>
  <sheetData>
    <row r="1" spans="1:54" ht="13.5" thickBot="1" x14ac:dyDescent="0.25">
      <c r="R1" s="42"/>
      <c r="S1" s="42"/>
    </row>
    <row r="2" spans="1:54" outlineLevel="1" x14ac:dyDescent="0.2">
      <c r="J2" s="1"/>
      <c r="K2" s="1"/>
      <c r="M2" s="161" t="s">
        <v>326</v>
      </c>
      <c r="N2" s="162"/>
      <c r="O2" s="163"/>
      <c r="P2" s="148" t="s">
        <v>267</v>
      </c>
      <c r="Q2" s="149">
        <v>1.012146</v>
      </c>
      <c r="R2" s="150">
        <v>1.150166</v>
      </c>
      <c r="S2" s="150">
        <v>1.2194529999999999</v>
      </c>
      <c r="T2" s="151">
        <v>1.2048190000000001</v>
      </c>
      <c r="U2" s="150">
        <v>1.2268429999999999</v>
      </c>
      <c r="V2" s="151">
        <v>1.212121</v>
      </c>
      <c r="W2" s="150">
        <v>1.234324</v>
      </c>
      <c r="X2" s="151">
        <v>1.2195119999999999</v>
      </c>
      <c r="Y2" s="150">
        <v>1.249563</v>
      </c>
      <c r="Z2" s="151">
        <v>1.2345680000000001</v>
      </c>
      <c r="AA2" s="150">
        <v>1.2573240000000001</v>
      </c>
      <c r="AB2" s="150">
        <v>1.265182</v>
      </c>
      <c r="AC2" s="151">
        <v>1.25</v>
      </c>
      <c r="AD2" s="150">
        <v>1.273139</v>
      </c>
      <c r="AE2" s="150">
        <v>1.2811969999999999</v>
      </c>
      <c r="AF2" s="150">
        <v>1.297623</v>
      </c>
      <c r="AG2" s="150">
        <v>1.305995</v>
      </c>
      <c r="AH2" s="152">
        <v>1.3144750000000001</v>
      </c>
      <c r="AI2" s="150">
        <v>0.72548100000000004</v>
      </c>
      <c r="AJ2" s="150">
        <v>0.72548100000000004</v>
      </c>
      <c r="AK2" s="150">
        <v>0.72548100000000004</v>
      </c>
      <c r="AL2" s="151">
        <v>0.72335799999999995</v>
      </c>
      <c r="AM2" s="150">
        <v>0.72548100000000004</v>
      </c>
      <c r="AN2" s="151">
        <v>0.72335799999999995</v>
      </c>
      <c r="AO2" s="150">
        <v>0.72548100000000004</v>
      </c>
      <c r="AP2" s="151">
        <v>0.72335799999999995</v>
      </c>
      <c r="AQ2" s="150">
        <v>0.72548100000000004</v>
      </c>
      <c r="AR2" s="151">
        <v>0.72335799999999995</v>
      </c>
      <c r="AS2" s="150">
        <v>0.72548100000000004</v>
      </c>
      <c r="AT2" s="150">
        <v>0.72548100000000004</v>
      </c>
      <c r="AU2" s="151">
        <v>0.72335799999999995</v>
      </c>
      <c r="AV2" s="150">
        <v>0.72548100000000004</v>
      </c>
      <c r="AW2" s="150">
        <v>0.72548100000000004</v>
      </c>
      <c r="AX2" s="150">
        <v>0.72548100000000004</v>
      </c>
      <c r="AY2" s="150">
        <v>0.72548100000000004</v>
      </c>
      <c r="AZ2" s="153">
        <v>0.72548100000000004</v>
      </c>
    </row>
    <row r="3" spans="1:54" s="4" customFormat="1" outlineLevel="1" x14ac:dyDescent="0.2">
      <c r="C3" s="27"/>
      <c r="M3" s="164"/>
      <c r="N3" s="165"/>
      <c r="O3" s="166"/>
      <c r="P3" s="20" t="s">
        <v>268</v>
      </c>
      <c r="Q3" s="120">
        <v>1</v>
      </c>
      <c r="R3" s="121">
        <v>1.1363639999999999</v>
      </c>
      <c r="S3" s="121">
        <v>1.2048190000000001</v>
      </c>
      <c r="T3" s="98">
        <v>1.075731</v>
      </c>
      <c r="U3" s="121">
        <v>1.212121</v>
      </c>
      <c r="V3" s="98">
        <v>1.0822510000000001</v>
      </c>
      <c r="W3" s="121">
        <v>1.2195119999999999</v>
      </c>
      <c r="X3" s="98">
        <v>1.0888500000000001</v>
      </c>
      <c r="Y3" s="121">
        <v>1.2345680000000001</v>
      </c>
      <c r="Z3" s="98">
        <v>1.102292</v>
      </c>
      <c r="AA3" s="121">
        <v>1.2422359999999999</v>
      </c>
      <c r="AB3" s="121">
        <v>1.25</v>
      </c>
      <c r="AC3" s="98">
        <v>1.116071</v>
      </c>
      <c r="AD3" s="121">
        <v>1.257862</v>
      </c>
      <c r="AE3" s="121">
        <v>1.2658229999999999</v>
      </c>
      <c r="AF3" s="121">
        <v>1.2820510000000001</v>
      </c>
      <c r="AG3" s="121">
        <v>1.2903230000000001</v>
      </c>
      <c r="AH3" s="122">
        <v>1.2987010000000001</v>
      </c>
      <c r="AI3" s="121">
        <v>0.74545399999999995</v>
      </c>
      <c r="AJ3" s="121">
        <v>0.74545399999999995</v>
      </c>
      <c r="AK3" s="121">
        <v>0.74545399999999995</v>
      </c>
      <c r="AL3" s="98">
        <v>0.72335799999999995</v>
      </c>
      <c r="AM3" s="121">
        <v>0.74545399999999995</v>
      </c>
      <c r="AN3" s="98">
        <v>0.72335799999999995</v>
      </c>
      <c r="AO3" s="121">
        <v>0.74545399999999995</v>
      </c>
      <c r="AP3" s="98">
        <v>0.72335799999999995</v>
      </c>
      <c r="AQ3" s="121">
        <v>0.74545399999999995</v>
      </c>
      <c r="AR3" s="98">
        <v>0.72335799999999995</v>
      </c>
      <c r="AS3" s="121">
        <v>0.74545399999999995</v>
      </c>
      <c r="AT3" s="121">
        <v>0.74545399999999995</v>
      </c>
      <c r="AU3" s="98">
        <v>0.72335799999999995</v>
      </c>
      <c r="AV3" s="121">
        <v>0.74545399999999995</v>
      </c>
      <c r="AW3" s="121">
        <v>0.74545399999999995</v>
      </c>
      <c r="AX3" s="121">
        <v>0.74545399999999995</v>
      </c>
      <c r="AY3" s="121">
        <v>0.74545399999999995</v>
      </c>
      <c r="AZ3" s="123">
        <v>0.74545399999999995</v>
      </c>
    </row>
    <row r="4" spans="1:54" s="4" customFormat="1" ht="13.5" outlineLevel="1" thickBot="1" x14ac:dyDescent="0.25">
      <c r="C4" s="27"/>
      <c r="M4" s="167"/>
      <c r="N4" s="168"/>
      <c r="O4" s="169"/>
      <c r="P4" s="21" t="s">
        <v>283</v>
      </c>
      <c r="Q4" s="124">
        <v>1</v>
      </c>
      <c r="R4" s="125">
        <v>1.1363639999999999</v>
      </c>
      <c r="S4" s="125">
        <v>1.2048190000000001</v>
      </c>
      <c r="T4" s="129">
        <v>1.2048190000000001</v>
      </c>
      <c r="U4" s="125">
        <v>1.212121</v>
      </c>
      <c r="V4" s="129">
        <v>1.212121</v>
      </c>
      <c r="W4" s="125">
        <v>1.2195119999999999</v>
      </c>
      <c r="X4" s="129">
        <v>1.2195119999999999</v>
      </c>
      <c r="Y4" s="125">
        <v>1.2345680000000001</v>
      </c>
      <c r="Z4" s="129">
        <v>1.2345680000000001</v>
      </c>
      <c r="AA4" s="125">
        <v>1.2422359999999999</v>
      </c>
      <c r="AB4" s="125">
        <v>1.25</v>
      </c>
      <c r="AC4" s="129">
        <v>1.25</v>
      </c>
      <c r="AD4" s="125">
        <v>1.257862</v>
      </c>
      <c r="AE4" s="125">
        <v>1.2658229999999999</v>
      </c>
      <c r="AF4" s="125">
        <v>1.2820510000000001</v>
      </c>
      <c r="AG4" s="125">
        <v>1.2903230000000001</v>
      </c>
      <c r="AH4" s="126">
        <v>1.2987010000000001</v>
      </c>
      <c r="AI4" s="125">
        <v>0.74021400000000004</v>
      </c>
      <c r="AJ4" s="125">
        <v>0.74021400000000004</v>
      </c>
      <c r="AK4" s="125">
        <v>0.74021400000000004</v>
      </c>
      <c r="AL4" s="129">
        <v>0.74021400000000004</v>
      </c>
      <c r="AM4" s="125">
        <v>0.74021400000000004</v>
      </c>
      <c r="AN4" s="129">
        <v>0.74021400000000004</v>
      </c>
      <c r="AO4" s="125">
        <v>0.74021400000000004</v>
      </c>
      <c r="AP4" s="129">
        <v>0.74021400000000004</v>
      </c>
      <c r="AQ4" s="125">
        <v>0.74021400000000004</v>
      </c>
      <c r="AR4" s="129">
        <v>0.74021400000000004</v>
      </c>
      <c r="AS4" s="125">
        <v>0.74021400000000004</v>
      </c>
      <c r="AT4" s="125">
        <v>0.74021400000000004</v>
      </c>
      <c r="AU4" s="129">
        <v>0.74021400000000004</v>
      </c>
      <c r="AV4" s="125">
        <v>0.74021400000000004</v>
      </c>
      <c r="AW4" s="125">
        <v>0.74021400000000004</v>
      </c>
      <c r="AX4" s="125">
        <v>0.74021400000000004</v>
      </c>
      <c r="AY4" s="125">
        <v>0.74021400000000004</v>
      </c>
      <c r="AZ4" s="127">
        <v>0.74021400000000004</v>
      </c>
    </row>
    <row r="5" spans="1:54" s="5" customFormat="1" ht="16.5" thickBot="1" x14ac:dyDescent="0.25">
      <c r="C5" s="6"/>
      <c r="Q5" s="38" t="s">
        <v>0</v>
      </c>
      <c r="R5" s="25" t="s">
        <v>1</v>
      </c>
      <c r="S5" s="25" t="s">
        <v>2</v>
      </c>
      <c r="T5" s="25" t="s">
        <v>3</v>
      </c>
      <c r="U5" s="25" t="s">
        <v>4</v>
      </c>
      <c r="V5" s="25" t="s">
        <v>5</v>
      </c>
      <c r="W5" s="25" t="s">
        <v>6</v>
      </c>
      <c r="X5" s="25" t="s">
        <v>7</v>
      </c>
      <c r="Y5" s="25" t="s">
        <v>8</v>
      </c>
      <c r="Z5" s="25" t="s">
        <v>48</v>
      </c>
      <c r="AA5" s="25" t="s">
        <v>260</v>
      </c>
      <c r="AB5" s="25" t="s">
        <v>9</v>
      </c>
      <c r="AC5" s="25" t="s">
        <v>49</v>
      </c>
      <c r="AD5" s="25" t="s">
        <v>263</v>
      </c>
      <c r="AE5" s="25" t="s">
        <v>10</v>
      </c>
      <c r="AF5" s="25" t="s">
        <v>11</v>
      </c>
      <c r="AG5" s="25" t="s">
        <v>286</v>
      </c>
      <c r="AH5" s="26" t="s">
        <v>290</v>
      </c>
      <c r="AI5" s="25" t="s">
        <v>12</v>
      </c>
      <c r="AJ5" s="25" t="s">
        <v>13</v>
      </c>
      <c r="AK5" s="25" t="s">
        <v>14</v>
      </c>
      <c r="AL5" s="25" t="s">
        <v>15</v>
      </c>
      <c r="AM5" s="25" t="s">
        <v>16</v>
      </c>
      <c r="AN5" s="25" t="s">
        <v>17</v>
      </c>
      <c r="AO5" s="25" t="s">
        <v>18</v>
      </c>
      <c r="AP5" s="25" t="s">
        <v>19</v>
      </c>
      <c r="AQ5" s="25" t="s">
        <v>20</v>
      </c>
      <c r="AR5" s="25" t="s">
        <v>264</v>
      </c>
      <c r="AS5" s="25" t="s">
        <v>265</v>
      </c>
      <c r="AT5" s="25" t="s">
        <v>21</v>
      </c>
      <c r="AU5" s="25" t="s">
        <v>285</v>
      </c>
      <c r="AV5" s="25" t="s">
        <v>266</v>
      </c>
      <c r="AW5" s="25" t="s">
        <v>22</v>
      </c>
      <c r="AX5" s="25" t="s">
        <v>23</v>
      </c>
      <c r="AY5" s="25" t="s">
        <v>288</v>
      </c>
      <c r="AZ5" s="39" t="s">
        <v>291</v>
      </c>
    </row>
    <row r="6" spans="1:54" s="44" customFormat="1" ht="14.25" customHeight="1" thickBot="1" x14ac:dyDescent="0.25">
      <c r="B6" s="45"/>
      <c r="C6" s="28"/>
      <c r="D6" s="45"/>
      <c r="E6" s="45"/>
      <c r="F6" s="45"/>
      <c r="G6" s="45"/>
      <c r="H6" s="45"/>
      <c r="I6" s="45"/>
      <c r="J6" s="45"/>
      <c r="K6" s="45"/>
      <c r="L6" s="45"/>
      <c r="M6" s="45"/>
      <c r="N6" s="147"/>
      <c r="O6" s="147"/>
      <c r="P6" s="46">
        <v>8</v>
      </c>
      <c r="Q6" s="45">
        <v>8</v>
      </c>
      <c r="R6" s="45">
        <v>9</v>
      </c>
      <c r="S6" s="45">
        <v>10</v>
      </c>
      <c r="T6" s="45">
        <v>11</v>
      </c>
      <c r="U6" s="47">
        <v>12</v>
      </c>
      <c r="V6" s="47">
        <v>13</v>
      </c>
      <c r="W6" s="47">
        <v>14</v>
      </c>
      <c r="X6" s="47">
        <v>15</v>
      </c>
      <c r="Y6" s="47"/>
      <c r="Z6" s="45"/>
      <c r="AA6" s="45"/>
      <c r="AB6" s="47">
        <v>16</v>
      </c>
      <c r="AC6" s="45"/>
      <c r="AD6" s="45"/>
      <c r="AE6" s="45"/>
      <c r="AF6" s="45"/>
      <c r="AG6" s="48"/>
      <c r="AH6" s="49"/>
      <c r="AI6" s="45">
        <v>17</v>
      </c>
      <c r="AJ6" s="45">
        <v>18</v>
      </c>
      <c r="AK6" s="45">
        <v>19</v>
      </c>
      <c r="AL6" s="45">
        <v>20</v>
      </c>
      <c r="AM6" s="45">
        <v>21</v>
      </c>
      <c r="AN6" s="45">
        <v>22</v>
      </c>
      <c r="AO6" s="45">
        <v>23</v>
      </c>
      <c r="AP6" s="45">
        <v>24</v>
      </c>
      <c r="AQ6" s="45"/>
      <c r="AR6" s="45"/>
      <c r="AS6" s="45"/>
      <c r="AT6" s="45">
        <v>25</v>
      </c>
      <c r="AU6" s="45"/>
      <c r="AV6" s="45"/>
      <c r="AW6" s="45"/>
      <c r="AX6" s="45"/>
      <c r="AY6" s="45"/>
      <c r="AZ6" s="45"/>
    </row>
    <row r="7" spans="1:54" s="32" customFormat="1" ht="22.5" customHeight="1" thickBot="1" x14ac:dyDescent="0.25">
      <c r="B7" s="40" t="s">
        <v>322</v>
      </c>
      <c r="C7" s="28"/>
      <c r="D7" s="28"/>
      <c r="E7" s="28"/>
      <c r="F7" s="29"/>
      <c r="G7" s="29"/>
      <c r="H7" s="29"/>
      <c r="I7" s="29"/>
      <c r="J7" s="30"/>
      <c r="K7" s="30"/>
      <c r="L7" s="31"/>
      <c r="M7" s="31"/>
      <c r="N7" s="29"/>
      <c r="O7" s="29"/>
      <c r="P7" s="29"/>
      <c r="Q7" s="172" t="s">
        <v>292</v>
      </c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4"/>
      <c r="AI7" s="170" t="s">
        <v>293</v>
      </c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1"/>
    </row>
    <row r="8" spans="1:54" s="12" customFormat="1" ht="15.75" thickBot="1" x14ac:dyDescent="0.25">
      <c r="B8" s="7"/>
      <c r="C8" s="8"/>
      <c r="D8" s="7"/>
      <c r="E8" s="7"/>
      <c r="F8" s="9"/>
      <c r="G8" s="9"/>
      <c r="H8" s="9"/>
      <c r="I8" s="10"/>
      <c r="J8" s="11"/>
      <c r="K8" s="11"/>
      <c r="L8" s="10"/>
      <c r="M8" s="10"/>
      <c r="N8" s="10"/>
      <c r="O8" s="10"/>
      <c r="P8" s="37"/>
      <c r="Q8" s="50" t="s">
        <v>30</v>
      </c>
      <c r="R8" s="51" t="s">
        <v>24</v>
      </c>
      <c r="S8" s="51" t="s">
        <v>25</v>
      </c>
      <c r="T8" s="51" t="s">
        <v>26</v>
      </c>
      <c r="U8" s="51" t="s">
        <v>27</v>
      </c>
      <c r="V8" s="51" t="s">
        <v>28</v>
      </c>
      <c r="W8" s="52" t="s">
        <v>29</v>
      </c>
      <c r="X8" s="53" t="s">
        <v>30</v>
      </c>
      <c r="Y8" s="52" t="s">
        <v>31</v>
      </c>
      <c r="Z8" s="53" t="s">
        <v>30</v>
      </c>
      <c r="AA8" s="52" t="s">
        <v>261</v>
      </c>
      <c r="AB8" s="52" t="s">
        <v>32</v>
      </c>
      <c r="AC8" s="54" t="s">
        <v>33</v>
      </c>
      <c r="AD8" s="52" t="s">
        <v>262</v>
      </c>
      <c r="AE8" s="52" t="s">
        <v>34</v>
      </c>
      <c r="AF8" s="52" t="s">
        <v>35</v>
      </c>
      <c r="AG8" s="52" t="s">
        <v>287</v>
      </c>
      <c r="AH8" s="56" t="s">
        <v>289</v>
      </c>
      <c r="AI8" s="53" t="s">
        <v>30</v>
      </c>
      <c r="AJ8" s="51" t="s">
        <v>24</v>
      </c>
      <c r="AK8" s="51" t="s">
        <v>25</v>
      </c>
      <c r="AL8" s="51" t="s">
        <v>26</v>
      </c>
      <c r="AM8" s="51" t="s">
        <v>27</v>
      </c>
      <c r="AN8" s="51" t="s">
        <v>28</v>
      </c>
      <c r="AO8" s="52" t="s">
        <v>29</v>
      </c>
      <c r="AP8" s="53" t="s">
        <v>30</v>
      </c>
      <c r="AQ8" s="52" t="s">
        <v>31</v>
      </c>
      <c r="AR8" s="53" t="s">
        <v>30</v>
      </c>
      <c r="AS8" s="52" t="s">
        <v>261</v>
      </c>
      <c r="AT8" s="52" t="s">
        <v>32</v>
      </c>
      <c r="AU8" s="52" t="s">
        <v>33</v>
      </c>
      <c r="AV8" s="52" t="s">
        <v>262</v>
      </c>
      <c r="AW8" s="52" t="s">
        <v>34</v>
      </c>
      <c r="AX8" s="56" t="s">
        <v>35</v>
      </c>
      <c r="AY8" s="52" t="s">
        <v>287</v>
      </c>
      <c r="AZ8" s="55" t="s">
        <v>289</v>
      </c>
    </row>
    <row r="9" spans="1:54" s="24" customFormat="1" ht="63" x14ac:dyDescent="0.2">
      <c r="A9" s="101"/>
      <c r="B9" s="158" t="s">
        <v>36</v>
      </c>
      <c r="C9" s="159" t="s">
        <v>37</v>
      </c>
      <c r="D9" s="160" t="s">
        <v>38</v>
      </c>
      <c r="E9" s="160" t="s">
        <v>255</v>
      </c>
      <c r="F9" s="59" t="s">
        <v>39</v>
      </c>
      <c r="G9" s="60" t="s">
        <v>40</v>
      </c>
      <c r="H9" s="60" t="s">
        <v>41</v>
      </c>
      <c r="I9" s="60" t="s">
        <v>42</v>
      </c>
      <c r="J9" s="61" t="s">
        <v>43</v>
      </c>
      <c r="K9" s="60" t="s">
        <v>44</v>
      </c>
      <c r="L9" s="62" t="s">
        <v>45</v>
      </c>
      <c r="M9" s="60" t="s">
        <v>258</v>
      </c>
      <c r="N9" s="63" t="s">
        <v>329</v>
      </c>
      <c r="O9" s="64" t="s">
        <v>47</v>
      </c>
      <c r="P9" s="65" t="s">
        <v>330</v>
      </c>
      <c r="Q9" s="33" t="s">
        <v>0</v>
      </c>
      <c r="R9" s="34" t="s">
        <v>1</v>
      </c>
      <c r="S9" s="34" t="s">
        <v>2</v>
      </c>
      <c r="T9" s="35" t="s">
        <v>3</v>
      </c>
      <c r="U9" s="34" t="s">
        <v>4</v>
      </c>
      <c r="V9" s="35" t="s">
        <v>5</v>
      </c>
      <c r="W9" s="34" t="s">
        <v>6</v>
      </c>
      <c r="X9" s="35" t="s">
        <v>7</v>
      </c>
      <c r="Y9" s="34" t="s">
        <v>8</v>
      </c>
      <c r="Z9" s="35" t="s">
        <v>48</v>
      </c>
      <c r="AA9" s="36" t="s">
        <v>260</v>
      </c>
      <c r="AB9" s="34" t="s">
        <v>9</v>
      </c>
      <c r="AC9" s="35" t="s">
        <v>49</v>
      </c>
      <c r="AD9" s="36" t="s">
        <v>263</v>
      </c>
      <c r="AE9" s="34" t="s">
        <v>10</v>
      </c>
      <c r="AF9" s="34" t="s">
        <v>11</v>
      </c>
      <c r="AG9" s="34" t="s">
        <v>286</v>
      </c>
      <c r="AH9" s="113" t="s">
        <v>290</v>
      </c>
      <c r="AI9" s="111" t="s">
        <v>12</v>
      </c>
      <c r="AJ9" s="66" t="s">
        <v>13</v>
      </c>
      <c r="AK9" s="66" t="s">
        <v>14</v>
      </c>
      <c r="AL9" s="67" t="s">
        <v>15</v>
      </c>
      <c r="AM9" s="66" t="s">
        <v>16</v>
      </c>
      <c r="AN9" s="67" t="s">
        <v>17</v>
      </c>
      <c r="AO9" s="66" t="s">
        <v>18</v>
      </c>
      <c r="AP9" s="67" t="s">
        <v>19</v>
      </c>
      <c r="AQ9" s="66" t="s">
        <v>20</v>
      </c>
      <c r="AR9" s="67" t="s">
        <v>50</v>
      </c>
      <c r="AS9" s="66" t="s">
        <v>265</v>
      </c>
      <c r="AT9" s="66" t="s">
        <v>21</v>
      </c>
      <c r="AU9" s="67" t="s">
        <v>51</v>
      </c>
      <c r="AV9" s="66" t="s">
        <v>266</v>
      </c>
      <c r="AW9" s="66" t="s">
        <v>22</v>
      </c>
      <c r="AX9" s="66" t="s">
        <v>23</v>
      </c>
      <c r="AY9" s="66" t="s">
        <v>288</v>
      </c>
      <c r="AZ9" s="68" t="s">
        <v>291</v>
      </c>
    </row>
    <row r="10" spans="1:54" ht="15" customHeight="1" x14ac:dyDescent="0.2">
      <c r="A10" s="102"/>
      <c r="B10" s="72" t="s">
        <v>55</v>
      </c>
      <c r="C10" s="15" t="s">
        <v>56</v>
      </c>
      <c r="D10" s="16" t="s">
        <v>57</v>
      </c>
      <c r="E10" s="17" t="s">
        <v>256</v>
      </c>
      <c r="F10" s="16" t="s">
        <v>58</v>
      </c>
      <c r="G10" s="15" t="s">
        <v>59</v>
      </c>
      <c r="H10" s="15" t="s">
        <v>60</v>
      </c>
      <c r="I10" s="73" t="s">
        <v>259</v>
      </c>
      <c r="J10" s="17" t="s">
        <v>61</v>
      </c>
      <c r="K10" s="16">
        <v>3</v>
      </c>
      <c r="L10" s="41">
        <v>1.1299999999999999E-2</v>
      </c>
      <c r="M10" s="14" t="s">
        <v>54</v>
      </c>
      <c r="N10" s="105">
        <v>54.84</v>
      </c>
      <c r="O10" s="74">
        <v>54.84</v>
      </c>
      <c r="P10" s="75">
        <v>55.459692000000011</v>
      </c>
      <c r="Q10" s="76">
        <v>56.13</v>
      </c>
      <c r="R10" s="77">
        <v>63.79</v>
      </c>
      <c r="S10" s="77">
        <v>67.63</v>
      </c>
      <c r="T10" s="77">
        <v>66.819999999999993</v>
      </c>
      <c r="U10" s="77">
        <v>68.040000000000006</v>
      </c>
      <c r="V10" s="77">
        <v>67.22</v>
      </c>
      <c r="W10" s="77">
        <v>68.459999999999994</v>
      </c>
      <c r="X10" s="77">
        <v>67.63</v>
      </c>
      <c r="Y10" s="77">
        <v>69.3</v>
      </c>
      <c r="Z10" s="77">
        <v>68.47</v>
      </c>
      <c r="AA10" s="77">
        <v>69.73</v>
      </c>
      <c r="AB10" s="77">
        <v>70.17</v>
      </c>
      <c r="AC10" s="77">
        <v>69.319999999999993</v>
      </c>
      <c r="AD10" s="77">
        <v>70.61</v>
      </c>
      <c r="AE10" s="77">
        <v>71.05</v>
      </c>
      <c r="AF10" s="77">
        <v>71.97</v>
      </c>
      <c r="AG10" s="77">
        <v>72.430000000000007</v>
      </c>
      <c r="AH10" s="114">
        <v>72.900000000000006</v>
      </c>
      <c r="AI10" s="112">
        <v>77.37</v>
      </c>
      <c r="AJ10" s="22">
        <v>87.92</v>
      </c>
      <c r="AK10" s="22">
        <v>93.22</v>
      </c>
      <c r="AL10" s="22">
        <v>92.37</v>
      </c>
      <c r="AM10" s="22">
        <v>93.79</v>
      </c>
      <c r="AN10" s="22">
        <v>92.93</v>
      </c>
      <c r="AO10" s="22">
        <v>94.36</v>
      </c>
      <c r="AP10" s="22">
        <v>93.5</v>
      </c>
      <c r="AQ10" s="22">
        <v>95.52</v>
      </c>
      <c r="AR10" s="22">
        <v>94.65</v>
      </c>
      <c r="AS10" s="22">
        <v>96.12</v>
      </c>
      <c r="AT10" s="22">
        <v>96.72</v>
      </c>
      <c r="AU10" s="22">
        <v>95.84</v>
      </c>
      <c r="AV10" s="22">
        <v>97.33</v>
      </c>
      <c r="AW10" s="22">
        <v>97.94</v>
      </c>
      <c r="AX10" s="22">
        <v>99.2</v>
      </c>
      <c r="AY10" s="22">
        <v>99.84</v>
      </c>
      <c r="AZ10" s="69">
        <v>100.49</v>
      </c>
      <c r="BA10" s="107"/>
      <c r="BB10" s="43"/>
    </row>
    <row r="11" spans="1:54" ht="15" customHeight="1" x14ac:dyDescent="0.2">
      <c r="A11" s="102"/>
      <c r="B11" s="72" t="s">
        <v>55</v>
      </c>
      <c r="C11" s="15" t="s">
        <v>62</v>
      </c>
      <c r="D11" s="16" t="s">
        <v>63</v>
      </c>
      <c r="E11" s="17" t="s">
        <v>257</v>
      </c>
      <c r="F11" s="16" t="s">
        <v>64</v>
      </c>
      <c r="G11" s="15" t="s">
        <v>65</v>
      </c>
      <c r="H11" s="15" t="s">
        <v>66</v>
      </c>
      <c r="I11" s="73" t="s">
        <v>53</v>
      </c>
      <c r="J11" s="17" t="s">
        <v>67</v>
      </c>
      <c r="K11" s="103" t="s">
        <v>324</v>
      </c>
      <c r="L11" s="104">
        <v>0</v>
      </c>
      <c r="M11" s="14" t="s">
        <v>54</v>
      </c>
      <c r="N11" s="105">
        <v>50.17</v>
      </c>
      <c r="O11" s="74">
        <v>50.17</v>
      </c>
      <c r="P11" s="75">
        <v>50.17</v>
      </c>
      <c r="Q11" s="76">
        <v>50.78</v>
      </c>
      <c r="R11" s="77">
        <v>57.7</v>
      </c>
      <c r="S11" s="77">
        <v>61.18</v>
      </c>
      <c r="T11" s="77">
        <v>60.45</v>
      </c>
      <c r="U11" s="77">
        <v>61.55</v>
      </c>
      <c r="V11" s="77">
        <v>60.81</v>
      </c>
      <c r="W11" s="77">
        <v>61.93</v>
      </c>
      <c r="X11" s="77">
        <v>61.18</v>
      </c>
      <c r="Y11" s="77">
        <v>62.69</v>
      </c>
      <c r="Z11" s="77">
        <v>61.94</v>
      </c>
      <c r="AA11" s="77">
        <v>63.08</v>
      </c>
      <c r="AB11" s="77">
        <v>63.47</v>
      </c>
      <c r="AC11" s="77">
        <v>62.71</v>
      </c>
      <c r="AD11" s="77">
        <v>63.87</v>
      </c>
      <c r="AE11" s="77">
        <v>64.28</v>
      </c>
      <c r="AF11" s="77">
        <v>65.099999999999994</v>
      </c>
      <c r="AG11" s="77">
        <v>65.52</v>
      </c>
      <c r="AH11" s="78">
        <v>65.95</v>
      </c>
      <c r="AI11" s="76">
        <v>69.989999999999995</v>
      </c>
      <c r="AJ11" s="22">
        <v>79.540000000000006</v>
      </c>
      <c r="AK11" s="22">
        <v>84.33</v>
      </c>
      <c r="AL11" s="22">
        <v>83.56</v>
      </c>
      <c r="AM11" s="22">
        <v>84.84</v>
      </c>
      <c r="AN11" s="22">
        <v>84.07</v>
      </c>
      <c r="AO11" s="22">
        <v>85.36</v>
      </c>
      <c r="AP11" s="22">
        <v>84.58</v>
      </c>
      <c r="AQ11" s="22">
        <v>86.41</v>
      </c>
      <c r="AR11" s="22">
        <v>85.63</v>
      </c>
      <c r="AS11" s="22">
        <v>86.95</v>
      </c>
      <c r="AT11" s="22">
        <v>87.49</v>
      </c>
      <c r="AU11" s="22">
        <v>86.7</v>
      </c>
      <c r="AV11" s="22">
        <v>88.04</v>
      </c>
      <c r="AW11" s="22">
        <v>88.6</v>
      </c>
      <c r="AX11" s="22">
        <v>89.74</v>
      </c>
      <c r="AY11" s="22">
        <v>90.31</v>
      </c>
      <c r="AZ11" s="69">
        <v>90.9</v>
      </c>
      <c r="BA11" s="107"/>
    </row>
    <row r="12" spans="1:54" ht="15" customHeight="1" x14ac:dyDescent="0.2">
      <c r="A12" s="102"/>
      <c r="B12" s="72" t="s">
        <v>55</v>
      </c>
      <c r="C12" s="15" t="s">
        <v>69</v>
      </c>
      <c r="D12" s="16" t="s">
        <v>52</v>
      </c>
      <c r="E12" s="17" t="s">
        <v>257</v>
      </c>
      <c r="F12" s="84" t="s">
        <v>70</v>
      </c>
      <c r="G12" s="15" t="s">
        <v>71</v>
      </c>
      <c r="H12" s="15" t="s">
        <v>72</v>
      </c>
      <c r="I12" s="73" t="s">
        <v>73</v>
      </c>
      <c r="J12" s="17" t="s">
        <v>74</v>
      </c>
      <c r="K12" s="16">
        <v>2</v>
      </c>
      <c r="L12" s="41">
        <v>2.47E-2</v>
      </c>
      <c r="M12" s="14" t="s">
        <v>68</v>
      </c>
      <c r="N12" s="106">
        <v>15.06</v>
      </c>
      <c r="O12" s="79">
        <v>16.87</v>
      </c>
      <c r="P12" s="80">
        <v>17.286688999999999</v>
      </c>
      <c r="Q12" s="81">
        <v>17.29</v>
      </c>
      <c r="R12" s="82">
        <v>19.64</v>
      </c>
      <c r="S12" s="82">
        <v>20.83</v>
      </c>
      <c r="T12" s="82">
        <v>18.600000000000001</v>
      </c>
      <c r="U12" s="82">
        <v>20.95</v>
      </c>
      <c r="V12" s="82">
        <v>18.71</v>
      </c>
      <c r="W12" s="82">
        <v>21.08</v>
      </c>
      <c r="X12" s="82">
        <v>18.82</v>
      </c>
      <c r="Y12" s="82">
        <v>21.34</v>
      </c>
      <c r="Z12" s="82">
        <v>19.05</v>
      </c>
      <c r="AA12" s="82">
        <v>21.47</v>
      </c>
      <c r="AB12" s="82">
        <v>21.61</v>
      </c>
      <c r="AC12" s="82">
        <v>19.29</v>
      </c>
      <c r="AD12" s="82">
        <v>21.74</v>
      </c>
      <c r="AE12" s="82">
        <v>21.88</v>
      </c>
      <c r="AF12" s="82">
        <v>22.16</v>
      </c>
      <c r="AG12" s="82">
        <v>22.31</v>
      </c>
      <c r="AH12" s="83">
        <v>22.45</v>
      </c>
      <c r="AI12" s="81">
        <v>23.19</v>
      </c>
      <c r="AJ12" s="23">
        <v>26.35</v>
      </c>
      <c r="AK12" s="23">
        <v>27.94</v>
      </c>
      <c r="AL12" s="23">
        <v>25.71</v>
      </c>
      <c r="AM12" s="23">
        <v>28.11</v>
      </c>
      <c r="AN12" s="23">
        <v>25.86</v>
      </c>
      <c r="AO12" s="23">
        <v>28.28</v>
      </c>
      <c r="AP12" s="23">
        <v>26.02</v>
      </c>
      <c r="AQ12" s="23">
        <v>28.63</v>
      </c>
      <c r="AR12" s="23">
        <v>26.34</v>
      </c>
      <c r="AS12" s="23">
        <v>28.81</v>
      </c>
      <c r="AT12" s="23">
        <v>28.99</v>
      </c>
      <c r="AU12" s="23">
        <v>26.67</v>
      </c>
      <c r="AV12" s="23">
        <v>29.17</v>
      </c>
      <c r="AW12" s="23">
        <v>29.35</v>
      </c>
      <c r="AX12" s="23">
        <v>29.73</v>
      </c>
      <c r="AY12" s="23">
        <v>29.92</v>
      </c>
      <c r="AZ12" s="70">
        <v>30.12</v>
      </c>
      <c r="BA12" s="107"/>
    </row>
    <row r="13" spans="1:54" ht="15" customHeight="1" x14ac:dyDescent="0.2">
      <c r="A13" s="102"/>
      <c r="B13" s="72" t="s">
        <v>55</v>
      </c>
      <c r="C13" s="15" t="s">
        <v>75</v>
      </c>
      <c r="D13" s="16" t="s">
        <v>52</v>
      </c>
      <c r="E13" s="17" t="s">
        <v>256</v>
      </c>
      <c r="F13" s="16" t="s">
        <v>76</v>
      </c>
      <c r="G13" s="15" t="s">
        <v>77</v>
      </c>
      <c r="H13" s="15" t="s">
        <v>78</v>
      </c>
      <c r="I13" s="73" t="s">
        <v>73</v>
      </c>
      <c r="J13" s="17" t="s">
        <v>79</v>
      </c>
      <c r="K13" s="16">
        <v>2</v>
      </c>
      <c r="L13" s="41">
        <v>2.47E-2</v>
      </c>
      <c r="M13" s="14" t="s">
        <v>68</v>
      </c>
      <c r="N13" s="106">
        <v>35.64</v>
      </c>
      <c r="O13" s="79">
        <v>39.92</v>
      </c>
      <c r="P13" s="80">
        <v>40.906024000000002</v>
      </c>
      <c r="Q13" s="81">
        <v>40.909999999999997</v>
      </c>
      <c r="R13" s="82">
        <v>46.48</v>
      </c>
      <c r="S13" s="82">
        <v>49.28</v>
      </c>
      <c r="T13" s="82">
        <v>44</v>
      </c>
      <c r="U13" s="82">
        <v>49.58</v>
      </c>
      <c r="V13" s="82">
        <v>44.27</v>
      </c>
      <c r="W13" s="82">
        <v>49.89</v>
      </c>
      <c r="X13" s="82">
        <v>44.54</v>
      </c>
      <c r="Y13" s="82">
        <v>50.5</v>
      </c>
      <c r="Z13" s="82">
        <v>45.09</v>
      </c>
      <c r="AA13" s="82">
        <v>50.81</v>
      </c>
      <c r="AB13" s="82">
        <v>51.13</v>
      </c>
      <c r="AC13" s="82">
        <v>45.65</v>
      </c>
      <c r="AD13" s="82">
        <v>51.45</v>
      </c>
      <c r="AE13" s="82">
        <v>51.78</v>
      </c>
      <c r="AF13" s="82">
        <v>52.44</v>
      </c>
      <c r="AG13" s="82">
        <v>52.78</v>
      </c>
      <c r="AH13" s="83">
        <v>53.12</v>
      </c>
      <c r="AI13" s="81">
        <v>54.87</v>
      </c>
      <c r="AJ13" s="23">
        <v>62.36</v>
      </c>
      <c r="AK13" s="23">
        <v>66.11</v>
      </c>
      <c r="AL13" s="23">
        <v>60.83</v>
      </c>
      <c r="AM13" s="23">
        <v>66.510000000000005</v>
      </c>
      <c r="AN13" s="23">
        <v>61.2</v>
      </c>
      <c r="AO13" s="23">
        <v>66.92</v>
      </c>
      <c r="AP13" s="23">
        <v>61.57</v>
      </c>
      <c r="AQ13" s="23">
        <v>67.75</v>
      </c>
      <c r="AR13" s="23">
        <v>62.33</v>
      </c>
      <c r="AS13" s="23">
        <v>68.17</v>
      </c>
      <c r="AT13" s="23">
        <v>68.59</v>
      </c>
      <c r="AU13" s="23">
        <v>63.11</v>
      </c>
      <c r="AV13" s="23">
        <v>69.02</v>
      </c>
      <c r="AW13" s="23">
        <v>69.459999999999994</v>
      </c>
      <c r="AX13" s="23">
        <v>70.349999999999994</v>
      </c>
      <c r="AY13" s="23">
        <v>70.81</v>
      </c>
      <c r="AZ13" s="70">
        <v>71.260000000000005</v>
      </c>
      <c r="BA13" s="107"/>
    </row>
    <row r="14" spans="1:54" ht="15" customHeight="1" x14ac:dyDescent="0.2">
      <c r="A14" s="102"/>
      <c r="B14" s="72" t="s">
        <v>55</v>
      </c>
      <c r="C14" s="15" t="s">
        <v>80</v>
      </c>
      <c r="D14" s="16" t="s">
        <v>81</v>
      </c>
      <c r="E14" s="17" t="s">
        <v>257</v>
      </c>
      <c r="F14" s="16" t="s">
        <v>82</v>
      </c>
      <c r="G14" s="15" t="s">
        <v>83</v>
      </c>
      <c r="H14" s="15" t="s">
        <v>84</v>
      </c>
      <c r="I14" s="73" t="s">
        <v>85</v>
      </c>
      <c r="J14" s="17" t="s">
        <v>86</v>
      </c>
      <c r="K14" s="16">
        <v>3</v>
      </c>
      <c r="L14" s="41">
        <v>1.1299999999999999E-2</v>
      </c>
      <c r="M14" s="14" t="s">
        <v>54</v>
      </c>
      <c r="N14" s="105">
        <v>27.14</v>
      </c>
      <c r="O14" s="74">
        <v>27.14</v>
      </c>
      <c r="P14" s="75">
        <v>27.446682000000003</v>
      </c>
      <c r="Q14" s="76">
        <v>27.78</v>
      </c>
      <c r="R14" s="77">
        <v>31.57</v>
      </c>
      <c r="S14" s="77">
        <v>33.47</v>
      </c>
      <c r="T14" s="77">
        <v>33.07</v>
      </c>
      <c r="U14" s="77">
        <v>33.67</v>
      </c>
      <c r="V14" s="77">
        <v>33.270000000000003</v>
      </c>
      <c r="W14" s="77">
        <v>33.880000000000003</v>
      </c>
      <c r="X14" s="77">
        <v>33.47</v>
      </c>
      <c r="Y14" s="77">
        <v>34.299999999999997</v>
      </c>
      <c r="Z14" s="77">
        <v>33.880000000000003</v>
      </c>
      <c r="AA14" s="77">
        <v>34.51</v>
      </c>
      <c r="AB14" s="77">
        <v>34.729999999999997</v>
      </c>
      <c r="AC14" s="77">
        <v>34.31</v>
      </c>
      <c r="AD14" s="77">
        <v>34.94</v>
      </c>
      <c r="AE14" s="77">
        <v>35.159999999999997</v>
      </c>
      <c r="AF14" s="77">
        <v>35.619999999999997</v>
      </c>
      <c r="AG14" s="77">
        <v>35.85</v>
      </c>
      <c r="AH14" s="78">
        <v>36.08</v>
      </c>
      <c r="AI14" s="76">
        <v>38.29</v>
      </c>
      <c r="AJ14" s="22">
        <v>43.51</v>
      </c>
      <c r="AK14" s="22">
        <v>46.13</v>
      </c>
      <c r="AL14" s="22">
        <v>45.71</v>
      </c>
      <c r="AM14" s="22">
        <v>46.41</v>
      </c>
      <c r="AN14" s="22">
        <v>45.99</v>
      </c>
      <c r="AO14" s="22">
        <v>46.7</v>
      </c>
      <c r="AP14" s="22">
        <v>46.27</v>
      </c>
      <c r="AQ14" s="22">
        <v>47.27</v>
      </c>
      <c r="AR14" s="22">
        <v>46.84</v>
      </c>
      <c r="AS14" s="22">
        <v>47.57</v>
      </c>
      <c r="AT14" s="22">
        <v>47.86</v>
      </c>
      <c r="AU14" s="22">
        <v>47.43</v>
      </c>
      <c r="AV14" s="22">
        <v>48.17</v>
      </c>
      <c r="AW14" s="22">
        <v>48.47</v>
      </c>
      <c r="AX14" s="22">
        <v>49.09</v>
      </c>
      <c r="AY14" s="22">
        <v>49.41</v>
      </c>
      <c r="AZ14" s="69">
        <v>49.73</v>
      </c>
      <c r="BA14" s="107"/>
    </row>
    <row r="15" spans="1:54" ht="15" customHeight="1" x14ac:dyDescent="0.2">
      <c r="A15" s="102"/>
      <c r="B15" s="72" t="s">
        <v>55</v>
      </c>
      <c r="C15" s="15" t="s">
        <v>87</v>
      </c>
      <c r="D15" s="16" t="s">
        <v>88</v>
      </c>
      <c r="E15" s="17" t="s">
        <v>257</v>
      </c>
      <c r="F15" s="16" t="s">
        <v>89</v>
      </c>
      <c r="G15" s="15" t="s">
        <v>90</v>
      </c>
      <c r="H15" s="15" t="s">
        <v>91</v>
      </c>
      <c r="I15" s="73" t="s">
        <v>85</v>
      </c>
      <c r="J15" s="17" t="s">
        <v>92</v>
      </c>
      <c r="K15" s="16">
        <v>3</v>
      </c>
      <c r="L15" s="41">
        <v>1.1299999999999999E-2</v>
      </c>
      <c r="M15" s="14" t="s">
        <v>54</v>
      </c>
      <c r="N15" s="105">
        <v>43.31</v>
      </c>
      <c r="O15" s="74">
        <v>43.31</v>
      </c>
      <c r="P15" s="75">
        <v>43.799403000000005</v>
      </c>
      <c r="Q15" s="76">
        <v>44.33</v>
      </c>
      <c r="R15" s="77">
        <v>50.38</v>
      </c>
      <c r="S15" s="77">
        <v>53.41</v>
      </c>
      <c r="T15" s="77">
        <v>52.77</v>
      </c>
      <c r="U15" s="77">
        <v>53.73</v>
      </c>
      <c r="V15" s="77">
        <v>53.09</v>
      </c>
      <c r="W15" s="77">
        <v>54.06</v>
      </c>
      <c r="X15" s="77">
        <v>53.41</v>
      </c>
      <c r="Y15" s="77">
        <v>54.73</v>
      </c>
      <c r="Z15" s="77">
        <v>54.07</v>
      </c>
      <c r="AA15" s="77">
        <v>55.07</v>
      </c>
      <c r="AB15" s="77">
        <v>55.41</v>
      </c>
      <c r="AC15" s="77">
        <v>54.75</v>
      </c>
      <c r="AD15" s="77">
        <v>55.76</v>
      </c>
      <c r="AE15" s="77">
        <v>56.12</v>
      </c>
      <c r="AF15" s="77">
        <v>56.84</v>
      </c>
      <c r="AG15" s="77">
        <v>57.2</v>
      </c>
      <c r="AH15" s="78">
        <v>57.57</v>
      </c>
      <c r="AI15" s="76">
        <v>61.11</v>
      </c>
      <c r="AJ15" s="22">
        <v>69.44</v>
      </c>
      <c r="AK15" s="22">
        <v>73.62</v>
      </c>
      <c r="AL15" s="22">
        <v>72.95</v>
      </c>
      <c r="AM15" s="22">
        <v>74.069999999999993</v>
      </c>
      <c r="AN15" s="22">
        <v>73.39</v>
      </c>
      <c r="AO15" s="22">
        <v>74.52</v>
      </c>
      <c r="AP15" s="22">
        <v>73.84</v>
      </c>
      <c r="AQ15" s="22">
        <v>75.44</v>
      </c>
      <c r="AR15" s="22">
        <v>74.75</v>
      </c>
      <c r="AS15" s="22">
        <v>75.91</v>
      </c>
      <c r="AT15" s="22">
        <v>76.38</v>
      </c>
      <c r="AU15" s="22">
        <v>75.69</v>
      </c>
      <c r="AV15" s="22">
        <v>76.86</v>
      </c>
      <c r="AW15" s="22">
        <v>77.349999999999994</v>
      </c>
      <c r="AX15" s="22">
        <v>78.34</v>
      </c>
      <c r="AY15" s="22">
        <v>78.849999999999994</v>
      </c>
      <c r="AZ15" s="69">
        <v>79.36</v>
      </c>
      <c r="BA15" s="107"/>
    </row>
    <row r="16" spans="1:54" ht="15" customHeight="1" x14ac:dyDescent="0.2">
      <c r="A16" s="102"/>
      <c r="B16" s="72" t="s">
        <v>55</v>
      </c>
      <c r="C16" s="15" t="s">
        <v>93</v>
      </c>
      <c r="D16" s="16" t="s">
        <v>94</v>
      </c>
      <c r="E16" s="17" t="s">
        <v>256</v>
      </c>
      <c r="F16" s="16" t="s">
        <v>95</v>
      </c>
      <c r="G16" s="15" t="s">
        <v>96</v>
      </c>
      <c r="H16" s="15" t="s">
        <v>97</v>
      </c>
      <c r="I16" s="73" t="s">
        <v>98</v>
      </c>
      <c r="J16" s="17" t="s">
        <v>99</v>
      </c>
      <c r="K16" s="16">
        <v>3</v>
      </c>
      <c r="L16" s="41">
        <v>1.1299999999999999E-2</v>
      </c>
      <c r="M16" s="14" t="s">
        <v>54</v>
      </c>
      <c r="N16" s="105">
        <v>1433.75</v>
      </c>
      <c r="O16" s="74">
        <v>1433.75</v>
      </c>
      <c r="P16" s="75">
        <v>1449.9513750000001</v>
      </c>
      <c r="Q16" s="76">
        <v>1467.56</v>
      </c>
      <c r="R16" s="77">
        <v>1667.68</v>
      </c>
      <c r="S16" s="77">
        <v>1768.15</v>
      </c>
      <c r="T16" s="77">
        <v>1746.93</v>
      </c>
      <c r="U16" s="77">
        <v>1778.86</v>
      </c>
      <c r="V16" s="77">
        <v>1757.52</v>
      </c>
      <c r="W16" s="77">
        <v>1789.71</v>
      </c>
      <c r="X16" s="77">
        <v>1768.23</v>
      </c>
      <c r="Y16" s="77">
        <v>1811.81</v>
      </c>
      <c r="Z16" s="77">
        <v>1790.06</v>
      </c>
      <c r="AA16" s="77">
        <v>1823.06</v>
      </c>
      <c r="AB16" s="77">
        <v>1834.45</v>
      </c>
      <c r="AC16" s="77">
        <v>1812.44</v>
      </c>
      <c r="AD16" s="77">
        <v>1845.99</v>
      </c>
      <c r="AE16" s="77">
        <v>1857.67</v>
      </c>
      <c r="AF16" s="77">
        <v>1881.49</v>
      </c>
      <c r="AG16" s="77">
        <v>1893.63</v>
      </c>
      <c r="AH16" s="78">
        <v>1905.92</v>
      </c>
      <c r="AI16" s="22">
        <v>2022.88</v>
      </c>
      <c r="AJ16" s="22">
        <v>2298.73</v>
      </c>
      <c r="AK16" s="22">
        <v>2437.21</v>
      </c>
      <c r="AL16" s="22">
        <v>2415.0300000000002</v>
      </c>
      <c r="AM16" s="22">
        <v>2451.98</v>
      </c>
      <c r="AN16" s="22">
        <v>2429.66</v>
      </c>
      <c r="AO16" s="22">
        <v>2466.9299999999998</v>
      </c>
      <c r="AP16" s="22">
        <v>2444.48</v>
      </c>
      <c r="AQ16" s="22">
        <v>2497.39</v>
      </c>
      <c r="AR16" s="22">
        <v>2474.66</v>
      </c>
      <c r="AS16" s="22">
        <v>2512.9</v>
      </c>
      <c r="AT16" s="22">
        <v>2528.6</v>
      </c>
      <c r="AU16" s="22">
        <v>2505.59</v>
      </c>
      <c r="AV16" s="22">
        <v>2544.5</v>
      </c>
      <c r="AW16" s="22">
        <v>2560.61</v>
      </c>
      <c r="AX16" s="22">
        <v>2593.44</v>
      </c>
      <c r="AY16" s="22">
        <v>2610.17</v>
      </c>
      <c r="AZ16" s="69">
        <v>2627.12</v>
      </c>
      <c r="BA16" s="107"/>
    </row>
    <row r="17" spans="1:53" ht="15" customHeight="1" x14ac:dyDescent="0.2">
      <c r="A17" s="102"/>
      <c r="B17" s="72" t="s">
        <v>55</v>
      </c>
      <c r="C17" s="15" t="s">
        <v>100</v>
      </c>
      <c r="D17" s="16" t="s">
        <v>101</v>
      </c>
      <c r="E17" s="17" t="s">
        <v>256</v>
      </c>
      <c r="F17" s="16" t="s">
        <v>102</v>
      </c>
      <c r="G17" s="15" t="s">
        <v>103</v>
      </c>
      <c r="H17" s="15" t="s">
        <v>104</v>
      </c>
      <c r="I17" s="73" t="s">
        <v>98</v>
      </c>
      <c r="J17" s="17" t="s">
        <v>105</v>
      </c>
      <c r="K17" s="16">
        <v>3</v>
      </c>
      <c r="L17" s="41">
        <v>1.1299999999999999E-2</v>
      </c>
      <c r="M17" s="14" t="s">
        <v>54</v>
      </c>
      <c r="N17" s="105">
        <v>1940.06</v>
      </c>
      <c r="O17" s="74">
        <v>1940.06</v>
      </c>
      <c r="P17" s="75">
        <v>1961.9826780000001</v>
      </c>
      <c r="Q17" s="76">
        <v>1985.81</v>
      </c>
      <c r="R17" s="77">
        <v>2256.61</v>
      </c>
      <c r="S17" s="77">
        <v>2392.5500000000002</v>
      </c>
      <c r="T17" s="77">
        <v>2363.83</v>
      </c>
      <c r="U17" s="77">
        <v>2407.04</v>
      </c>
      <c r="V17" s="77">
        <v>2378.16</v>
      </c>
      <c r="W17" s="77">
        <v>2421.7199999999998</v>
      </c>
      <c r="X17" s="77">
        <v>2392.66</v>
      </c>
      <c r="Y17" s="77">
        <v>2451.62</v>
      </c>
      <c r="Z17" s="77">
        <v>2422.1999999999998</v>
      </c>
      <c r="AA17" s="77">
        <v>2466.85</v>
      </c>
      <c r="AB17" s="77">
        <v>2482.27</v>
      </c>
      <c r="AC17" s="77">
        <v>2452.48</v>
      </c>
      <c r="AD17" s="77">
        <v>2497.88</v>
      </c>
      <c r="AE17" s="77">
        <v>2513.69</v>
      </c>
      <c r="AF17" s="77">
        <v>2545.91</v>
      </c>
      <c r="AG17" s="77">
        <v>2562.34</v>
      </c>
      <c r="AH17" s="78">
        <v>2578.98</v>
      </c>
      <c r="AI17" s="22">
        <v>2737.24</v>
      </c>
      <c r="AJ17" s="22">
        <v>3110.5</v>
      </c>
      <c r="AK17" s="22">
        <v>3297.88</v>
      </c>
      <c r="AL17" s="22">
        <v>3267.86</v>
      </c>
      <c r="AM17" s="22">
        <v>3317.86</v>
      </c>
      <c r="AN17" s="22">
        <v>3287.67</v>
      </c>
      <c r="AO17" s="22">
        <v>3338.09</v>
      </c>
      <c r="AP17" s="22">
        <v>3307.71</v>
      </c>
      <c r="AQ17" s="22">
        <v>3379.3</v>
      </c>
      <c r="AR17" s="22">
        <v>3348.55</v>
      </c>
      <c r="AS17" s="22">
        <v>3400.29</v>
      </c>
      <c r="AT17" s="22">
        <v>3421.54</v>
      </c>
      <c r="AU17" s="22">
        <v>3390.41</v>
      </c>
      <c r="AV17" s="22">
        <v>3443.06</v>
      </c>
      <c r="AW17" s="22">
        <v>3464.85</v>
      </c>
      <c r="AX17" s="22">
        <v>3509.28</v>
      </c>
      <c r="AY17" s="22">
        <v>3531.92</v>
      </c>
      <c r="AZ17" s="69">
        <v>3554.85</v>
      </c>
      <c r="BA17" s="107"/>
    </row>
    <row r="18" spans="1:53" ht="15" customHeight="1" x14ac:dyDescent="0.2">
      <c r="A18" s="102"/>
      <c r="B18" s="72" t="s">
        <v>55</v>
      </c>
      <c r="C18" s="15" t="s">
        <v>106</v>
      </c>
      <c r="D18" s="16"/>
      <c r="E18" s="17" t="s">
        <v>256</v>
      </c>
      <c r="F18" s="16" t="s">
        <v>107</v>
      </c>
      <c r="G18" s="15" t="s">
        <v>108</v>
      </c>
      <c r="H18" s="15" t="s">
        <v>109</v>
      </c>
      <c r="I18" s="73" t="s">
        <v>110</v>
      </c>
      <c r="J18" s="17" t="s">
        <v>111</v>
      </c>
      <c r="K18" s="16">
        <v>3</v>
      </c>
      <c r="L18" s="41">
        <v>1.1299999999999999E-2</v>
      </c>
      <c r="M18" s="14" t="s">
        <v>54</v>
      </c>
      <c r="N18" s="105">
        <v>54.84</v>
      </c>
      <c r="O18" s="74">
        <v>54.84</v>
      </c>
      <c r="P18" s="75">
        <v>55.459692000000011</v>
      </c>
      <c r="Q18" s="76">
        <v>56.13</v>
      </c>
      <c r="R18" s="77">
        <v>63.79</v>
      </c>
      <c r="S18" s="77">
        <v>67.63</v>
      </c>
      <c r="T18" s="77">
        <v>66.819999999999993</v>
      </c>
      <c r="U18" s="77">
        <v>68.040000000000006</v>
      </c>
      <c r="V18" s="77">
        <v>67.22</v>
      </c>
      <c r="W18" s="77">
        <v>68.459999999999994</v>
      </c>
      <c r="X18" s="77">
        <v>67.63</v>
      </c>
      <c r="Y18" s="77">
        <v>69.3</v>
      </c>
      <c r="Z18" s="77">
        <v>68.47</v>
      </c>
      <c r="AA18" s="77">
        <v>69.73</v>
      </c>
      <c r="AB18" s="77">
        <v>70.17</v>
      </c>
      <c r="AC18" s="77">
        <v>69.319999999999993</v>
      </c>
      <c r="AD18" s="77">
        <v>70.61</v>
      </c>
      <c r="AE18" s="77">
        <v>71.05</v>
      </c>
      <c r="AF18" s="77">
        <v>71.97</v>
      </c>
      <c r="AG18" s="77">
        <v>72.430000000000007</v>
      </c>
      <c r="AH18" s="78">
        <v>72.900000000000006</v>
      </c>
      <c r="AI18" s="76">
        <v>77.37</v>
      </c>
      <c r="AJ18" s="22">
        <v>87.92</v>
      </c>
      <c r="AK18" s="22">
        <v>93.22</v>
      </c>
      <c r="AL18" s="22">
        <v>92.37</v>
      </c>
      <c r="AM18" s="22">
        <v>93.79</v>
      </c>
      <c r="AN18" s="22">
        <v>92.93</v>
      </c>
      <c r="AO18" s="22">
        <v>94.36</v>
      </c>
      <c r="AP18" s="22">
        <v>93.5</v>
      </c>
      <c r="AQ18" s="22">
        <v>95.52</v>
      </c>
      <c r="AR18" s="22">
        <v>94.65</v>
      </c>
      <c r="AS18" s="22">
        <v>96.12</v>
      </c>
      <c r="AT18" s="22">
        <v>96.72</v>
      </c>
      <c r="AU18" s="22">
        <v>95.84</v>
      </c>
      <c r="AV18" s="22">
        <v>97.33</v>
      </c>
      <c r="AW18" s="22">
        <v>97.94</v>
      </c>
      <c r="AX18" s="22">
        <v>99.2</v>
      </c>
      <c r="AY18" s="22">
        <v>99.84</v>
      </c>
      <c r="AZ18" s="69">
        <v>100.49</v>
      </c>
      <c r="BA18" s="107"/>
    </row>
    <row r="19" spans="1:53" ht="15" customHeight="1" x14ac:dyDescent="0.2">
      <c r="A19" s="102"/>
      <c r="B19" s="72" t="s">
        <v>55</v>
      </c>
      <c r="C19" s="15" t="s">
        <v>112</v>
      </c>
      <c r="D19" s="16" t="s">
        <v>52</v>
      </c>
      <c r="E19" s="17" t="s">
        <v>257</v>
      </c>
      <c r="F19" s="16" t="s">
        <v>113</v>
      </c>
      <c r="G19" s="15" t="s">
        <v>114</v>
      </c>
      <c r="H19" s="15" t="s">
        <v>115</v>
      </c>
      <c r="I19" s="73" t="s">
        <v>116</v>
      </c>
      <c r="J19" s="17" t="s">
        <v>117</v>
      </c>
      <c r="K19" s="16">
        <v>2</v>
      </c>
      <c r="L19" s="41">
        <v>2.47E-2</v>
      </c>
      <c r="M19" s="14" t="s">
        <v>54</v>
      </c>
      <c r="N19" s="105">
        <v>64.2</v>
      </c>
      <c r="O19" s="74">
        <v>64.2</v>
      </c>
      <c r="P19" s="75">
        <v>65.785740000000004</v>
      </c>
      <c r="Q19" s="76">
        <v>66.58</v>
      </c>
      <c r="R19" s="77">
        <v>75.66</v>
      </c>
      <c r="S19" s="77">
        <v>80.22</v>
      </c>
      <c r="T19" s="77">
        <v>79.260000000000005</v>
      </c>
      <c r="U19" s="77">
        <v>80.709999999999994</v>
      </c>
      <c r="V19" s="77">
        <v>79.739999999999995</v>
      </c>
      <c r="W19" s="77">
        <v>81.2</v>
      </c>
      <c r="X19" s="77">
        <v>80.23</v>
      </c>
      <c r="Y19" s="77">
        <v>82.2</v>
      </c>
      <c r="Z19" s="77">
        <v>81.22</v>
      </c>
      <c r="AA19" s="77">
        <v>82.71</v>
      </c>
      <c r="AB19" s="77">
        <v>83.23</v>
      </c>
      <c r="AC19" s="77">
        <v>82.23</v>
      </c>
      <c r="AD19" s="77">
        <v>83.75</v>
      </c>
      <c r="AE19" s="77">
        <v>84.28</v>
      </c>
      <c r="AF19" s="77">
        <v>85.37</v>
      </c>
      <c r="AG19" s="77">
        <v>85.92</v>
      </c>
      <c r="AH19" s="78">
        <v>86.47</v>
      </c>
      <c r="AI19" s="76">
        <v>91.78</v>
      </c>
      <c r="AJ19" s="22">
        <v>104.3</v>
      </c>
      <c r="AK19" s="22">
        <v>110.58</v>
      </c>
      <c r="AL19" s="22">
        <v>109.57</v>
      </c>
      <c r="AM19" s="22">
        <v>111.25</v>
      </c>
      <c r="AN19" s="22">
        <v>110.24</v>
      </c>
      <c r="AO19" s="22">
        <v>111.93</v>
      </c>
      <c r="AP19" s="22">
        <v>110.91</v>
      </c>
      <c r="AQ19" s="22">
        <v>113.31</v>
      </c>
      <c r="AR19" s="22">
        <v>112.28</v>
      </c>
      <c r="AS19" s="22">
        <v>114.01</v>
      </c>
      <c r="AT19" s="22">
        <v>114.73</v>
      </c>
      <c r="AU19" s="22">
        <v>113.68</v>
      </c>
      <c r="AV19" s="22">
        <v>115.45</v>
      </c>
      <c r="AW19" s="22">
        <v>116.18</v>
      </c>
      <c r="AX19" s="22">
        <v>117.67</v>
      </c>
      <c r="AY19" s="22">
        <v>118.43</v>
      </c>
      <c r="AZ19" s="69">
        <v>119.2</v>
      </c>
      <c r="BA19" s="107"/>
    </row>
    <row r="20" spans="1:53" ht="15" customHeight="1" x14ac:dyDescent="0.2">
      <c r="A20" s="102"/>
      <c r="B20" s="72" t="s">
        <v>55</v>
      </c>
      <c r="C20" s="15" t="s">
        <v>118</v>
      </c>
      <c r="D20" s="16" t="s">
        <v>52</v>
      </c>
      <c r="E20" s="17" t="s">
        <v>257</v>
      </c>
      <c r="F20" s="16" t="s">
        <v>119</v>
      </c>
      <c r="G20" s="15" t="s">
        <v>120</v>
      </c>
      <c r="H20" s="15" t="s">
        <v>121</v>
      </c>
      <c r="I20" s="73" t="s">
        <v>116</v>
      </c>
      <c r="J20" s="17" t="s">
        <v>122</v>
      </c>
      <c r="K20" s="16">
        <v>2</v>
      </c>
      <c r="L20" s="41">
        <v>2.47E-2</v>
      </c>
      <c r="M20" s="14" t="s">
        <v>54</v>
      </c>
      <c r="N20" s="105">
        <v>118.71</v>
      </c>
      <c r="O20" s="74">
        <v>118.71</v>
      </c>
      <c r="P20" s="75">
        <v>121.64213699999999</v>
      </c>
      <c r="Q20" s="76">
        <v>123.12</v>
      </c>
      <c r="R20" s="77">
        <v>139.91</v>
      </c>
      <c r="S20" s="77">
        <v>148.34</v>
      </c>
      <c r="T20" s="77">
        <v>146.56</v>
      </c>
      <c r="U20" s="77">
        <v>149.24</v>
      </c>
      <c r="V20" s="77">
        <v>147.44</v>
      </c>
      <c r="W20" s="77">
        <v>150.15</v>
      </c>
      <c r="X20" s="77">
        <v>148.34</v>
      </c>
      <c r="Y20" s="77">
        <v>152</v>
      </c>
      <c r="Z20" s="77">
        <v>150.18</v>
      </c>
      <c r="AA20" s="77">
        <v>152.94</v>
      </c>
      <c r="AB20" s="77">
        <v>153.9</v>
      </c>
      <c r="AC20" s="77">
        <v>152.05000000000001</v>
      </c>
      <c r="AD20" s="77">
        <v>154.87</v>
      </c>
      <c r="AE20" s="77">
        <v>155.85</v>
      </c>
      <c r="AF20" s="77">
        <v>157.85</v>
      </c>
      <c r="AG20" s="77">
        <v>158.86000000000001</v>
      </c>
      <c r="AH20" s="78">
        <v>159.9</v>
      </c>
      <c r="AI20" s="76">
        <v>169.71</v>
      </c>
      <c r="AJ20" s="22">
        <v>192.85</v>
      </c>
      <c r="AK20" s="22">
        <v>204.47</v>
      </c>
      <c r="AL20" s="22">
        <v>202.61</v>
      </c>
      <c r="AM20" s="22">
        <v>205.71</v>
      </c>
      <c r="AN20" s="22">
        <v>203.83</v>
      </c>
      <c r="AO20" s="22">
        <v>206.96</v>
      </c>
      <c r="AP20" s="22">
        <v>205.08</v>
      </c>
      <c r="AQ20" s="22">
        <v>209.52</v>
      </c>
      <c r="AR20" s="22">
        <v>207.61</v>
      </c>
      <c r="AS20" s="22">
        <v>210.82</v>
      </c>
      <c r="AT20" s="22">
        <v>212.13</v>
      </c>
      <c r="AU20" s="22">
        <v>210.2</v>
      </c>
      <c r="AV20" s="22">
        <v>213.47</v>
      </c>
      <c r="AW20" s="22">
        <v>214.82</v>
      </c>
      <c r="AX20" s="22">
        <v>217.57</v>
      </c>
      <c r="AY20" s="22">
        <v>218.98</v>
      </c>
      <c r="AZ20" s="69">
        <v>220.4</v>
      </c>
      <c r="BA20" s="107"/>
    </row>
    <row r="21" spans="1:53" ht="15" customHeight="1" x14ac:dyDescent="0.2">
      <c r="A21" s="102"/>
      <c r="B21" s="72" t="s">
        <v>55</v>
      </c>
      <c r="C21" s="15" t="s">
        <v>123</v>
      </c>
      <c r="D21" s="16"/>
      <c r="E21" s="17" t="s">
        <v>257</v>
      </c>
      <c r="F21" s="16" t="s">
        <v>124</v>
      </c>
      <c r="G21" s="15" t="s">
        <v>125</v>
      </c>
      <c r="H21" s="15" t="s">
        <v>126</v>
      </c>
      <c r="I21" s="73" t="s">
        <v>116</v>
      </c>
      <c r="J21" s="17" t="s">
        <v>127</v>
      </c>
      <c r="K21" s="16">
        <v>2</v>
      </c>
      <c r="L21" s="41">
        <v>2.47E-2</v>
      </c>
      <c r="M21" s="14" t="s">
        <v>54</v>
      </c>
      <c r="N21" s="105">
        <v>123.59</v>
      </c>
      <c r="O21" s="74">
        <v>123.59</v>
      </c>
      <c r="P21" s="75">
        <v>126.642673</v>
      </c>
      <c r="Q21" s="76">
        <v>128.18</v>
      </c>
      <c r="R21" s="77">
        <v>145.66</v>
      </c>
      <c r="S21" s="77">
        <v>154.43</v>
      </c>
      <c r="T21" s="77">
        <v>152.58000000000001</v>
      </c>
      <c r="U21" s="77">
        <v>155.37</v>
      </c>
      <c r="V21" s="77">
        <v>153.51</v>
      </c>
      <c r="W21" s="77">
        <v>156.32</v>
      </c>
      <c r="X21" s="77">
        <v>154.44</v>
      </c>
      <c r="Y21" s="77">
        <v>158.25</v>
      </c>
      <c r="Z21" s="77">
        <v>156.35</v>
      </c>
      <c r="AA21" s="77">
        <v>159.22999999999999</v>
      </c>
      <c r="AB21" s="77">
        <v>160.22999999999999</v>
      </c>
      <c r="AC21" s="77">
        <v>158.30000000000001</v>
      </c>
      <c r="AD21" s="77">
        <v>161.22999999999999</v>
      </c>
      <c r="AE21" s="77">
        <v>162.25</v>
      </c>
      <c r="AF21" s="77">
        <v>164.33</v>
      </c>
      <c r="AG21" s="77">
        <v>165.39</v>
      </c>
      <c r="AH21" s="78">
        <v>166.47</v>
      </c>
      <c r="AI21" s="76">
        <v>176.68</v>
      </c>
      <c r="AJ21" s="22">
        <v>200.78</v>
      </c>
      <c r="AK21" s="22">
        <v>212.87</v>
      </c>
      <c r="AL21" s="22">
        <v>210.93</v>
      </c>
      <c r="AM21" s="22">
        <v>214.16</v>
      </c>
      <c r="AN21" s="22">
        <v>212.21</v>
      </c>
      <c r="AO21" s="22">
        <v>215.47</v>
      </c>
      <c r="AP21" s="22">
        <v>213.51</v>
      </c>
      <c r="AQ21" s="22">
        <v>218.13</v>
      </c>
      <c r="AR21" s="22">
        <v>216.14</v>
      </c>
      <c r="AS21" s="22">
        <v>219.48</v>
      </c>
      <c r="AT21" s="22">
        <v>220.85</v>
      </c>
      <c r="AU21" s="22">
        <v>218.85</v>
      </c>
      <c r="AV21" s="22">
        <v>222.24</v>
      </c>
      <c r="AW21" s="22">
        <v>223.65</v>
      </c>
      <c r="AX21" s="22">
        <v>226.52</v>
      </c>
      <c r="AY21" s="22">
        <v>227.98</v>
      </c>
      <c r="AZ21" s="69">
        <v>229.46</v>
      </c>
      <c r="BA21" s="107"/>
    </row>
    <row r="22" spans="1:53" ht="15" customHeight="1" x14ac:dyDescent="0.2">
      <c r="A22" s="102"/>
      <c r="B22" s="72" t="s">
        <v>55</v>
      </c>
      <c r="C22" s="15" t="s">
        <v>128</v>
      </c>
      <c r="D22" s="16"/>
      <c r="E22" s="17" t="s">
        <v>257</v>
      </c>
      <c r="F22" s="16" t="s">
        <v>129</v>
      </c>
      <c r="G22" s="15" t="s">
        <v>130</v>
      </c>
      <c r="H22" s="15" t="s">
        <v>131</v>
      </c>
      <c r="I22" s="73" t="s">
        <v>116</v>
      </c>
      <c r="J22" s="17" t="s">
        <v>132</v>
      </c>
      <c r="K22" s="16">
        <v>2</v>
      </c>
      <c r="L22" s="41">
        <v>2.47E-2</v>
      </c>
      <c r="M22" s="14" t="s">
        <v>54</v>
      </c>
      <c r="N22" s="105">
        <v>228.18</v>
      </c>
      <c r="O22" s="74">
        <v>228.18</v>
      </c>
      <c r="P22" s="75">
        <v>233.816046</v>
      </c>
      <c r="Q22" s="76">
        <v>236.66</v>
      </c>
      <c r="R22" s="77">
        <v>268.93</v>
      </c>
      <c r="S22" s="77">
        <v>285.13</v>
      </c>
      <c r="T22" s="77">
        <v>281.70999999999998</v>
      </c>
      <c r="U22" s="77">
        <v>286.86</v>
      </c>
      <c r="V22" s="77">
        <v>283.41000000000003</v>
      </c>
      <c r="W22" s="77">
        <v>288.60000000000002</v>
      </c>
      <c r="X22" s="77">
        <v>285.14</v>
      </c>
      <c r="Y22" s="77">
        <v>292.17</v>
      </c>
      <c r="Z22" s="77">
        <v>288.66000000000003</v>
      </c>
      <c r="AA22" s="77">
        <v>293.98</v>
      </c>
      <c r="AB22" s="77">
        <v>295.82</v>
      </c>
      <c r="AC22" s="77">
        <v>292.27</v>
      </c>
      <c r="AD22" s="77">
        <v>297.68</v>
      </c>
      <c r="AE22" s="77">
        <v>299.56</v>
      </c>
      <c r="AF22" s="77">
        <v>303.41000000000003</v>
      </c>
      <c r="AG22" s="77">
        <v>305.36</v>
      </c>
      <c r="AH22" s="78">
        <v>307.35000000000002</v>
      </c>
      <c r="AI22" s="76">
        <v>326.20999999999998</v>
      </c>
      <c r="AJ22" s="22">
        <v>370.69</v>
      </c>
      <c r="AK22" s="22">
        <v>393.02</v>
      </c>
      <c r="AL22" s="22">
        <v>389.44</v>
      </c>
      <c r="AM22" s="22">
        <v>395.4</v>
      </c>
      <c r="AN22" s="22">
        <v>391.8</v>
      </c>
      <c r="AO22" s="22">
        <v>397.81</v>
      </c>
      <c r="AP22" s="22">
        <v>394.19</v>
      </c>
      <c r="AQ22" s="22">
        <v>402.72</v>
      </c>
      <c r="AR22" s="22">
        <v>399.06</v>
      </c>
      <c r="AS22" s="22">
        <v>405.22</v>
      </c>
      <c r="AT22" s="22">
        <v>407.76</v>
      </c>
      <c r="AU22" s="22">
        <v>404.05</v>
      </c>
      <c r="AV22" s="22">
        <v>410.32</v>
      </c>
      <c r="AW22" s="22">
        <v>412.92</v>
      </c>
      <c r="AX22" s="22">
        <v>418.21</v>
      </c>
      <c r="AY22" s="22">
        <v>420.91</v>
      </c>
      <c r="AZ22" s="69">
        <v>423.64</v>
      </c>
      <c r="BA22" s="107"/>
    </row>
    <row r="23" spans="1:53" ht="15" customHeight="1" x14ac:dyDescent="0.2">
      <c r="A23" s="102"/>
      <c r="B23" s="72" t="s">
        <v>55</v>
      </c>
      <c r="C23" s="15" t="s">
        <v>133</v>
      </c>
      <c r="D23" s="16" t="s">
        <v>52</v>
      </c>
      <c r="E23" s="17" t="s">
        <v>257</v>
      </c>
      <c r="F23" s="16" t="s">
        <v>134</v>
      </c>
      <c r="G23" s="15" t="s">
        <v>135</v>
      </c>
      <c r="H23" s="15" t="s">
        <v>136</v>
      </c>
      <c r="I23" s="73" t="s">
        <v>137</v>
      </c>
      <c r="J23" s="17" t="s">
        <v>138</v>
      </c>
      <c r="K23" s="16">
        <v>1</v>
      </c>
      <c r="L23" s="41">
        <v>3.8100000000000002E-2</v>
      </c>
      <c r="M23" s="14" t="s">
        <v>54</v>
      </c>
      <c r="N23" s="105">
        <v>30.27</v>
      </c>
      <c r="O23" s="74">
        <v>30.27</v>
      </c>
      <c r="P23" s="75">
        <v>31.423287000000002</v>
      </c>
      <c r="Q23" s="76">
        <v>31.8</v>
      </c>
      <c r="R23" s="77">
        <v>36.14</v>
      </c>
      <c r="S23" s="77">
        <v>38.32</v>
      </c>
      <c r="T23" s="77">
        <v>37.86</v>
      </c>
      <c r="U23" s="77">
        <v>38.549999999999997</v>
      </c>
      <c r="V23" s="77">
        <v>38.090000000000003</v>
      </c>
      <c r="W23" s="77">
        <v>38.79</v>
      </c>
      <c r="X23" s="77">
        <v>38.32</v>
      </c>
      <c r="Y23" s="77">
        <v>39.270000000000003</v>
      </c>
      <c r="Z23" s="77">
        <v>38.79</v>
      </c>
      <c r="AA23" s="77">
        <v>39.51</v>
      </c>
      <c r="AB23" s="77">
        <v>39.76</v>
      </c>
      <c r="AC23" s="77">
        <v>39.28</v>
      </c>
      <c r="AD23" s="77">
        <v>40.01</v>
      </c>
      <c r="AE23" s="77">
        <v>40.26</v>
      </c>
      <c r="AF23" s="77">
        <v>40.78</v>
      </c>
      <c r="AG23" s="77">
        <v>41.04</v>
      </c>
      <c r="AH23" s="78">
        <v>41.31</v>
      </c>
      <c r="AI23" s="76">
        <v>43.84</v>
      </c>
      <c r="AJ23" s="22">
        <v>49.82</v>
      </c>
      <c r="AK23" s="22">
        <v>52.82</v>
      </c>
      <c r="AL23" s="22">
        <v>52.34</v>
      </c>
      <c r="AM23" s="22">
        <v>53.14</v>
      </c>
      <c r="AN23" s="22">
        <v>52.66</v>
      </c>
      <c r="AO23" s="22">
        <v>53.46</v>
      </c>
      <c r="AP23" s="22">
        <v>52.98</v>
      </c>
      <c r="AQ23" s="22">
        <v>54.12</v>
      </c>
      <c r="AR23" s="22">
        <v>53.63</v>
      </c>
      <c r="AS23" s="22">
        <v>54.46</v>
      </c>
      <c r="AT23" s="22">
        <v>54.8</v>
      </c>
      <c r="AU23" s="22">
        <v>54.3</v>
      </c>
      <c r="AV23" s="22">
        <v>55.14</v>
      </c>
      <c r="AW23" s="22">
        <v>55.49</v>
      </c>
      <c r="AX23" s="22">
        <v>56.2</v>
      </c>
      <c r="AY23" s="22">
        <v>56.57</v>
      </c>
      <c r="AZ23" s="69">
        <v>56.93</v>
      </c>
      <c r="BA23" s="107"/>
    </row>
    <row r="24" spans="1:53" ht="15" customHeight="1" x14ac:dyDescent="0.2">
      <c r="A24" s="102"/>
      <c r="B24" s="72" t="s">
        <v>55</v>
      </c>
      <c r="C24" s="15" t="s">
        <v>139</v>
      </c>
      <c r="D24" s="16" t="s">
        <v>52</v>
      </c>
      <c r="E24" s="17" t="s">
        <v>257</v>
      </c>
      <c r="F24" s="16" t="s">
        <v>140</v>
      </c>
      <c r="G24" s="15" t="s">
        <v>141</v>
      </c>
      <c r="H24" s="15" t="s">
        <v>142</v>
      </c>
      <c r="I24" s="73" t="s">
        <v>137</v>
      </c>
      <c r="J24" s="17" t="s">
        <v>143</v>
      </c>
      <c r="K24" s="16">
        <v>1</v>
      </c>
      <c r="L24" s="41">
        <v>3.8100000000000002E-2</v>
      </c>
      <c r="M24" s="14" t="s">
        <v>54</v>
      </c>
      <c r="N24" s="105">
        <v>59.51</v>
      </c>
      <c r="O24" s="74">
        <v>59.51</v>
      </c>
      <c r="P24" s="75">
        <v>61.777330999999997</v>
      </c>
      <c r="Q24" s="76">
        <v>62.53</v>
      </c>
      <c r="R24" s="77">
        <v>71.05</v>
      </c>
      <c r="S24" s="77">
        <v>75.33</v>
      </c>
      <c r="T24" s="77">
        <v>74.430000000000007</v>
      </c>
      <c r="U24" s="77">
        <v>75.790000000000006</v>
      </c>
      <c r="V24" s="77">
        <v>74.88</v>
      </c>
      <c r="W24" s="77">
        <v>76.25</v>
      </c>
      <c r="X24" s="77">
        <v>75.34</v>
      </c>
      <c r="Y24" s="77">
        <v>77.19</v>
      </c>
      <c r="Z24" s="77">
        <v>76.27</v>
      </c>
      <c r="AA24" s="77">
        <v>77.67</v>
      </c>
      <c r="AB24" s="77">
        <v>78.16</v>
      </c>
      <c r="AC24" s="77">
        <v>77.22</v>
      </c>
      <c r="AD24" s="77">
        <v>78.650000000000006</v>
      </c>
      <c r="AE24" s="77">
        <v>79.150000000000006</v>
      </c>
      <c r="AF24" s="77">
        <v>80.16</v>
      </c>
      <c r="AG24" s="77">
        <v>80.680000000000007</v>
      </c>
      <c r="AH24" s="78">
        <v>81.2</v>
      </c>
      <c r="AI24" s="76">
        <v>86.19</v>
      </c>
      <c r="AJ24" s="22">
        <v>97.94</v>
      </c>
      <c r="AK24" s="22">
        <v>103.84</v>
      </c>
      <c r="AL24" s="22">
        <v>102.9</v>
      </c>
      <c r="AM24" s="22">
        <v>104.47</v>
      </c>
      <c r="AN24" s="22">
        <v>103.52</v>
      </c>
      <c r="AO24" s="22">
        <v>105.11</v>
      </c>
      <c r="AP24" s="22">
        <v>104.15</v>
      </c>
      <c r="AQ24" s="22">
        <v>106.4</v>
      </c>
      <c r="AR24" s="22">
        <v>105.44</v>
      </c>
      <c r="AS24" s="22">
        <v>107.07</v>
      </c>
      <c r="AT24" s="22">
        <v>107.73</v>
      </c>
      <c r="AU24" s="22">
        <v>106.75</v>
      </c>
      <c r="AV24" s="22">
        <v>108.41</v>
      </c>
      <c r="AW24" s="22">
        <v>109.1</v>
      </c>
      <c r="AX24" s="22">
        <v>110.5</v>
      </c>
      <c r="AY24" s="22">
        <v>111.21</v>
      </c>
      <c r="AZ24" s="69">
        <v>111.93</v>
      </c>
      <c r="BA24" s="107"/>
    </row>
    <row r="25" spans="1:53" ht="15" customHeight="1" x14ac:dyDescent="0.2">
      <c r="A25" s="102"/>
      <c r="B25" s="72" t="s">
        <v>55</v>
      </c>
      <c r="C25" s="15" t="s">
        <v>144</v>
      </c>
      <c r="D25" s="16" t="s">
        <v>145</v>
      </c>
      <c r="E25" s="17" t="s">
        <v>256</v>
      </c>
      <c r="F25" s="16" t="s">
        <v>146</v>
      </c>
      <c r="G25" s="15" t="s">
        <v>147</v>
      </c>
      <c r="H25" s="15" t="s">
        <v>148</v>
      </c>
      <c r="I25" s="73" t="s">
        <v>149</v>
      </c>
      <c r="J25" s="17" t="s">
        <v>150</v>
      </c>
      <c r="K25" s="16">
        <v>3</v>
      </c>
      <c r="L25" s="41">
        <v>1.1299999999999999E-2</v>
      </c>
      <c r="M25" s="14" t="s">
        <v>54</v>
      </c>
      <c r="N25" s="105">
        <v>1505.72</v>
      </c>
      <c r="O25" s="74">
        <v>1505.72</v>
      </c>
      <c r="P25" s="75">
        <v>1522.7346360000001</v>
      </c>
      <c r="Q25" s="76">
        <v>1541.23</v>
      </c>
      <c r="R25" s="77">
        <v>1751.4</v>
      </c>
      <c r="S25" s="77">
        <v>1856.9</v>
      </c>
      <c r="T25" s="77">
        <v>1834.62</v>
      </c>
      <c r="U25" s="77">
        <v>1868.16</v>
      </c>
      <c r="V25" s="77">
        <v>1845.74</v>
      </c>
      <c r="W25" s="77">
        <v>1879.55</v>
      </c>
      <c r="X25" s="77">
        <v>1856.99</v>
      </c>
      <c r="Y25" s="77">
        <v>1902.75</v>
      </c>
      <c r="Z25" s="77">
        <v>1879.92</v>
      </c>
      <c r="AA25" s="77">
        <v>1914.57</v>
      </c>
      <c r="AB25" s="77">
        <v>1926.54</v>
      </c>
      <c r="AC25" s="77">
        <v>1903.42</v>
      </c>
      <c r="AD25" s="77">
        <v>1938.65</v>
      </c>
      <c r="AE25" s="77">
        <v>1950.92</v>
      </c>
      <c r="AF25" s="77">
        <v>1975.94</v>
      </c>
      <c r="AG25" s="77">
        <v>1988.68</v>
      </c>
      <c r="AH25" s="78">
        <v>2001.6</v>
      </c>
      <c r="AI25" s="76">
        <v>2124.42</v>
      </c>
      <c r="AJ25" s="22">
        <v>2414.12</v>
      </c>
      <c r="AK25" s="22">
        <v>2559.5500000000002</v>
      </c>
      <c r="AL25" s="22">
        <v>2536.25</v>
      </c>
      <c r="AM25" s="22">
        <v>2575.06</v>
      </c>
      <c r="AN25" s="22">
        <v>2551.63</v>
      </c>
      <c r="AO25" s="22">
        <v>2590.7600000000002</v>
      </c>
      <c r="AP25" s="22">
        <v>2567.1799999999998</v>
      </c>
      <c r="AQ25" s="22">
        <v>2622.75</v>
      </c>
      <c r="AR25" s="22">
        <v>2598.88</v>
      </c>
      <c r="AS25" s="22">
        <v>2639.04</v>
      </c>
      <c r="AT25" s="22">
        <v>2655.53</v>
      </c>
      <c r="AU25" s="22">
        <v>2631.36</v>
      </c>
      <c r="AV25" s="22">
        <v>2672.23</v>
      </c>
      <c r="AW25" s="22">
        <v>2689.14</v>
      </c>
      <c r="AX25" s="22">
        <v>2723.62</v>
      </c>
      <c r="AY25" s="22">
        <v>2741.19</v>
      </c>
      <c r="AZ25" s="69">
        <v>2758.99</v>
      </c>
      <c r="BA25" s="107"/>
    </row>
    <row r="26" spans="1:53" ht="15" customHeight="1" x14ac:dyDescent="0.2">
      <c r="A26" s="102"/>
      <c r="B26" s="72" t="s">
        <v>55</v>
      </c>
      <c r="C26" s="15" t="s">
        <v>284</v>
      </c>
      <c r="D26" s="16" t="s">
        <v>284</v>
      </c>
      <c r="E26" s="17" t="s">
        <v>256</v>
      </c>
      <c r="F26" s="16" t="s">
        <v>319</v>
      </c>
      <c r="G26" s="15" t="s">
        <v>320</v>
      </c>
      <c r="H26" s="15" t="s">
        <v>318</v>
      </c>
      <c r="I26" s="73" t="s">
        <v>316</v>
      </c>
      <c r="J26" s="17" t="s">
        <v>317</v>
      </c>
      <c r="K26" s="16">
        <v>3</v>
      </c>
      <c r="L26" s="41">
        <v>1.1299999999999999E-2</v>
      </c>
      <c r="M26" s="14" t="s">
        <v>54</v>
      </c>
      <c r="N26" s="105">
        <v>1505.72</v>
      </c>
      <c r="O26" s="74">
        <v>1505.72</v>
      </c>
      <c r="P26" s="75">
        <v>1522.7346360000001</v>
      </c>
      <c r="Q26" s="76">
        <v>1541.23</v>
      </c>
      <c r="R26" s="77">
        <v>1751.4</v>
      </c>
      <c r="S26" s="77">
        <v>1856.9</v>
      </c>
      <c r="T26" s="77">
        <v>1834.62</v>
      </c>
      <c r="U26" s="77">
        <v>1868.16</v>
      </c>
      <c r="V26" s="77">
        <v>1845.74</v>
      </c>
      <c r="W26" s="77">
        <v>1879.55</v>
      </c>
      <c r="X26" s="77">
        <v>1856.99</v>
      </c>
      <c r="Y26" s="77">
        <v>1902.75</v>
      </c>
      <c r="Z26" s="77">
        <v>1879.92</v>
      </c>
      <c r="AA26" s="77">
        <v>1914.57</v>
      </c>
      <c r="AB26" s="77">
        <v>1926.54</v>
      </c>
      <c r="AC26" s="77">
        <v>1903.42</v>
      </c>
      <c r="AD26" s="77">
        <v>1938.65</v>
      </c>
      <c r="AE26" s="77">
        <v>1950.92</v>
      </c>
      <c r="AF26" s="77">
        <v>1975.94</v>
      </c>
      <c r="AG26" s="77">
        <v>1988.68</v>
      </c>
      <c r="AH26" s="78">
        <v>2001.6</v>
      </c>
      <c r="AI26" s="76">
        <v>2124.42</v>
      </c>
      <c r="AJ26" s="22">
        <v>2414.12</v>
      </c>
      <c r="AK26" s="22">
        <v>2559.5500000000002</v>
      </c>
      <c r="AL26" s="22">
        <v>2536.25</v>
      </c>
      <c r="AM26" s="22">
        <v>2575.06</v>
      </c>
      <c r="AN26" s="22">
        <v>2551.63</v>
      </c>
      <c r="AO26" s="22">
        <v>2590.7600000000002</v>
      </c>
      <c r="AP26" s="22">
        <v>2567.1799999999998</v>
      </c>
      <c r="AQ26" s="22">
        <v>2622.75</v>
      </c>
      <c r="AR26" s="22">
        <v>2598.88</v>
      </c>
      <c r="AS26" s="22">
        <v>2639.04</v>
      </c>
      <c r="AT26" s="22">
        <v>2655.53</v>
      </c>
      <c r="AU26" s="22">
        <v>2631.36</v>
      </c>
      <c r="AV26" s="22">
        <v>2672.23</v>
      </c>
      <c r="AW26" s="22">
        <v>2689.14</v>
      </c>
      <c r="AX26" s="22">
        <v>2723.62</v>
      </c>
      <c r="AY26" s="22">
        <v>2741.19</v>
      </c>
      <c r="AZ26" s="69">
        <v>2758.99</v>
      </c>
      <c r="BA26" s="107"/>
    </row>
    <row r="27" spans="1:53" ht="15" customHeight="1" x14ac:dyDescent="0.2">
      <c r="A27" s="102"/>
      <c r="B27" s="72" t="s">
        <v>55</v>
      </c>
      <c r="C27" s="15" t="s">
        <v>151</v>
      </c>
      <c r="D27" s="16"/>
      <c r="E27" s="17" t="s">
        <v>257</v>
      </c>
      <c r="F27" s="16" t="s">
        <v>152</v>
      </c>
      <c r="G27" s="15" t="s">
        <v>153</v>
      </c>
      <c r="H27" s="15" t="s">
        <v>154</v>
      </c>
      <c r="I27" s="73" t="s">
        <v>155</v>
      </c>
      <c r="J27" s="17" t="s">
        <v>156</v>
      </c>
      <c r="K27" s="16">
        <v>3</v>
      </c>
      <c r="L27" s="41">
        <v>1.1299999999999999E-2</v>
      </c>
      <c r="M27" s="14" t="s">
        <v>54</v>
      </c>
      <c r="N27" s="105">
        <v>34.659999999999997</v>
      </c>
      <c r="O27" s="74">
        <v>34.659999999999997</v>
      </c>
      <c r="P27" s="75">
        <v>35.051657999999996</v>
      </c>
      <c r="Q27" s="76">
        <v>35.479999999999997</v>
      </c>
      <c r="R27" s="77">
        <v>40.32</v>
      </c>
      <c r="S27" s="77">
        <v>42.74</v>
      </c>
      <c r="T27" s="77">
        <v>42.23</v>
      </c>
      <c r="U27" s="77">
        <v>43</v>
      </c>
      <c r="V27" s="77">
        <v>42.49</v>
      </c>
      <c r="W27" s="77">
        <v>43.27</v>
      </c>
      <c r="X27" s="77">
        <v>42.75</v>
      </c>
      <c r="Y27" s="77">
        <v>43.8</v>
      </c>
      <c r="Z27" s="77">
        <v>43.27</v>
      </c>
      <c r="AA27" s="77">
        <v>44.07</v>
      </c>
      <c r="AB27" s="77">
        <v>44.35</v>
      </c>
      <c r="AC27" s="77">
        <v>43.81</v>
      </c>
      <c r="AD27" s="77">
        <v>44.63</v>
      </c>
      <c r="AE27" s="77">
        <v>44.91</v>
      </c>
      <c r="AF27" s="77">
        <v>45.48</v>
      </c>
      <c r="AG27" s="77">
        <v>45.78</v>
      </c>
      <c r="AH27" s="78">
        <v>46.07</v>
      </c>
      <c r="AI27" s="76">
        <v>48.9</v>
      </c>
      <c r="AJ27" s="22">
        <v>55.57</v>
      </c>
      <c r="AK27" s="22">
        <v>58.92</v>
      </c>
      <c r="AL27" s="22">
        <v>58.38</v>
      </c>
      <c r="AM27" s="22">
        <v>59.27</v>
      </c>
      <c r="AN27" s="22">
        <v>58.74</v>
      </c>
      <c r="AO27" s="22">
        <v>59.64</v>
      </c>
      <c r="AP27" s="22">
        <v>59.09</v>
      </c>
      <c r="AQ27" s="22">
        <v>60.37</v>
      </c>
      <c r="AR27" s="22">
        <v>59.82</v>
      </c>
      <c r="AS27" s="22">
        <v>60.75</v>
      </c>
      <c r="AT27" s="22">
        <v>61.13</v>
      </c>
      <c r="AU27" s="22">
        <v>60.57</v>
      </c>
      <c r="AV27" s="22">
        <v>61.51</v>
      </c>
      <c r="AW27" s="22">
        <v>61.9</v>
      </c>
      <c r="AX27" s="22">
        <v>62.69</v>
      </c>
      <c r="AY27" s="22">
        <v>63.1</v>
      </c>
      <c r="AZ27" s="69">
        <v>63.51</v>
      </c>
      <c r="BA27" s="107"/>
    </row>
    <row r="28" spans="1:53" ht="15" customHeight="1" x14ac:dyDescent="0.2">
      <c r="A28" s="102"/>
      <c r="B28" s="72" t="s">
        <v>55</v>
      </c>
      <c r="C28" s="15" t="s">
        <v>157</v>
      </c>
      <c r="D28" s="16" t="s">
        <v>158</v>
      </c>
      <c r="E28" s="17" t="s">
        <v>257</v>
      </c>
      <c r="F28" s="16" t="s">
        <v>159</v>
      </c>
      <c r="G28" s="15" t="s">
        <v>160</v>
      </c>
      <c r="H28" s="15" t="s">
        <v>161</v>
      </c>
      <c r="I28" s="73" t="s">
        <v>162</v>
      </c>
      <c r="J28" s="17" t="s">
        <v>163</v>
      </c>
      <c r="K28" s="103" t="s">
        <v>324</v>
      </c>
      <c r="L28" s="104">
        <v>0</v>
      </c>
      <c r="M28" s="14" t="s">
        <v>54</v>
      </c>
      <c r="N28" s="105">
        <v>29.65</v>
      </c>
      <c r="O28" s="74">
        <v>29.65</v>
      </c>
      <c r="P28" s="75">
        <v>29.65</v>
      </c>
      <c r="Q28" s="76">
        <v>30.01</v>
      </c>
      <c r="R28" s="77">
        <v>34.1</v>
      </c>
      <c r="S28" s="77">
        <v>36.159999999999997</v>
      </c>
      <c r="T28" s="77">
        <v>35.72</v>
      </c>
      <c r="U28" s="77">
        <v>36.380000000000003</v>
      </c>
      <c r="V28" s="77">
        <v>35.94</v>
      </c>
      <c r="W28" s="77">
        <v>36.6</v>
      </c>
      <c r="X28" s="77">
        <v>36.159999999999997</v>
      </c>
      <c r="Y28" s="77">
        <v>37.049999999999997</v>
      </c>
      <c r="Z28" s="77">
        <v>36.6</v>
      </c>
      <c r="AA28" s="77">
        <v>37.28</v>
      </c>
      <c r="AB28" s="77">
        <v>37.51</v>
      </c>
      <c r="AC28" s="77">
        <v>37.06</v>
      </c>
      <c r="AD28" s="77">
        <v>37.75</v>
      </c>
      <c r="AE28" s="77">
        <v>37.99</v>
      </c>
      <c r="AF28" s="77">
        <v>38.47</v>
      </c>
      <c r="AG28" s="77">
        <v>38.72</v>
      </c>
      <c r="AH28" s="78">
        <v>38.97</v>
      </c>
      <c r="AI28" s="76">
        <v>41.37</v>
      </c>
      <c r="AJ28" s="22">
        <v>47.01</v>
      </c>
      <c r="AK28" s="22">
        <v>49.84</v>
      </c>
      <c r="AL28" s="22">
        <v>49.38</v>
      </c>
      <c r="AM28" s="22">
        <v>50.14</v>
      </c>
      <c r="AN28" s="22">
        <v>49.68</v>
      </c>
      <c r="AO28" s="22">
        <v>50.45</v>
      </c>
      <c r="AP28" s="22">
        <v>49.99</v>
      </c>
      <c r="AQ28" s="22">
        <v>51.07</v>
      </c>
      <c r="AR28" s="22">
        <v>50.6</v>
      </c>
      <c r="AS28" s="22">
        <v>51.39</v>
      </c>
      <c r="AT28" s="22">
        <v>51.71</v>
      </c>
      <c r="AU28" s="22">
        <v>51.24</v>
      </c>
      <c r="AV28" s="22">
        <v>52.03</v>
      </c>
      <c r="AW28" s="22">
        <v>52.36</v>
      </c>
      <c r="AX28" s="22">
        <v>53.03</v>
      </c>
      <c r="AY28" s="22">
        <v>53.38</v>
      </c>
      <c r="AZ28" s="69">
        <v>53.72</v>
      </c>
      <c r="BA28" s="107"/>
    </row>
    <row r="29" spans="1:53" ht="15" customHeight="1" x14ac:dyDescent="0.2">
      <c r="A29" s="102"/>
      <c r="B29" s="72" t="s">
        <v>55</v>
      </c>
      <c r="C29" s="15" t="s">
        <v>164</v>
      </c>
      <c r="D29" s="16" t="s">
        <v>165</v>
      </c>
      <c r="E29" s="17" t="s">
        <v>257</v>
      </c>
      <c r="F29" s="16" t="s">
        <v>166</v>
      </c>
      <c r="G29" s="15" t="s">
        <v>167</v>
      </c>
      <c r="H29" s="15" t="s">
        <v>168</v>
      </c>
      <c r="I29" s="73" t="s">
        <v>162</v>
      </c>
      <c r="J29" s="17" t="s">
        <v>169</v>
      </c>
      <c r="K29" s="103" t="s">
        <v>324</v>
      </c>
      <c r="L29" s="104">
        <v>0</v>
      </c>
      <c r="M29" s="14" t="s">
        <v>54</v>
      </c>
      <c r="N29" s="105">
        <v>48.53</v>
      </c>
      <c r="O29" s="74">
        <v>48.53</v>
      </c>
      <c r="P29" s="75">
        <v>48.53</v>
      </c>
      <c r="Q29" s="76">
        <v>49.12</v>
      </c>
      <c r="R29" s="77">
        <v>55.82</v>
      </c>
      <c r="S29" s="77">
        <v>59.18</v>
      </c>
      <c r="T29" s="77">
        <v>58.47</v>
      </c>
      <c r="U29" s="77">
        <v>59.54</v>
      </c>
      <c r="V29" s="77">
        <v>58.82</v>
      </c>
      <c r="W29" s="77">
        <v>59.9</v>
      </c>
      <c r="X29" s="77">
        <v>59.18</v>
      </c>
      <c r="Y29" s="77">
        <v>60.64</v>
      </c>
      <c r="Z29" s="77">
        <v>59.91</v>
      </c>
      <c r="AA29" s="77">
        <v>61.02</v>
      </c>
      <c r="AB29" s="77">
        <v>61.4</v>
      </c>
      <c r="AC29" s="77">
        <v>60.66</v>
      </c>
      <c r="AD29" s="77">
        <v>61.79</v>
      </c>
      <c r="AE29" s="77">
        <v>62.18</v>
      </c>
      <c r="AF29" s="77">
        <v>62.97</v>
      </c>
      <c r="AG29" s="77">
        <v>63.38</v>
      </c>
      <c r="AH29" s="78">
        <v>63.79</v>
      </c>
      <c r="AI29" s="76">
        <v>67.709999999999994</v>
      </c>
      <c r="AJ29" s="22">
        <v>76.94</v>
      </c>
      <c r="AK29" s="22">
        <v>81.569999999999993</v>
      </c>
      <c r="AL29" s="22">
        <v>80.83</v>
      </c>
      <c r="AM29" s="22">
        <v>82.07</v>
      </c>
      <c r="AN29" s="22">
        <v>81.319999999999993</v>
      </c>
      <c r="AO29" s="22">
        <v>82.57</v>
      </c>
      <c r="AP29" s="22">
        <v>81.819999999999993</v>
      </c>
      <c r="AQ29" s="22">
        <v>83.59</v>
      </c>
      <c r="AR29" s="22">
        <v>82.83</v>
      </c>
      <c r="AS29" s="22">
        <v>84.11</v>
      </c>
      <c r="AT29" s="22">
        <v>84.63</v>
      </c>
      <c r="AU29" s="22">
        <v>83.86</v>
      </c>
      <c r="AV29" s="22">
        <v>85.16</v>
      </c>
      <c r="AW29" s="22">
        <v>85.7</v>
      </c>
      <c r="AX29" s="22">
        <v>86.8</v>
      </c>
      <c r="AY29" s="22">
        <v>87.36</v>
      </c>
      <c r="AZ29" s="69">
        <v>87.93</v>
      </c>
      <c r="BA29" s="107"/>
    </row>
    <row r="30" spans="1:53" ht="15" customHeight="1" x14ac:dyDescent="0.2">
      <c r="A30" s="102"/>
      <c r="B30" s="72" t="s">
        <v>55</v>
      </c>
      <c r="C30" s="15" t="s">
        <v>170</v>
      </c>
      <c r="D30" s="16" t="s">
        <v>171</v>
      </c>
      <c r="E30" s="17" t="s">
        <v>257</v>
      </c>
      <c r="F30" s="16" t="s">
        <v>172</v>
      </c>
      <c r="G30" s="15" t="s">
        <v>173</v>
      </c>
      <c r="H30" s="15" t="s">
        <v>174</v>
      </c>
      <c r="I30" s="73" t="s">
        <v>162</v>
      </c>
      <c r="J30" s="17" t="s">
        <v>175</v>
      </c>
      <c r="K30" s="103" t="s">
        <v>324</v>
      </c>
      <c r="L30" s="104">
        <v>0</v>
      </c>
      <c r="M30" s="14" t="s">
        <v>54</v>
      </c>
      <c r="N30" s="105">
        <v>47.86</v>
      </c>
      <c r="O30" s="74">
        <v>47.86</v>
      </c>
      <c r="P30" s="75">
        <v>47.86</v>
      </c>
      <c r="Q30" s="76">
        <v>48.44</v>
      </c>
      <c r="R30" s="77">
        <v>55.05</v>
      </c>
      <c r="S30" s="77">
        <v>58.36</v>
      </c>
      <c r="T30" s="77">
        <v>57.66</v>
      </c>
      <c r="U30" s="77">
        <v>58.72</v>
      </c>
      <c r="V30" s="77">
        <v>58.01</v>
      </c>
      <c r="W30" s="77">
        <v>59.07</v>
      </c>
      <c r="X30" s="77">
        <v>58.37</v>
      </c>
      <c r="Y30" s="77">
        <v>59.8</v>
      </c>
      <c r="Z30" s="77">
        <v>59.09</v>
      </c>
      <c r="AA30" s="77">
        <v>60.18</v>
      </c>
      <c r="AB30" s="77">
        <v>60.55</v>
      </c>
      <c r="AC30" s="77">
        <v>59.83</v>
      </c>
      <c r="AD30" s="77">
        <v>60.93</v>
      </c>
      <c r="AE30" s="77">
        <v>61.32</v>
      </c>
      <c r="AF30" s="77">
        <v>62.1</v>
      </c>
      <c r="AG30" s="77">
        <v>62.5</v>
      </c>
      <c r="AH30" s="78">
        <v>62.91</v>
      </c>
      <c r="AI30" s="76">
        <v>66.77</v>
      </c>
      <c r="AJ30" s="22">
        <v>75.88</v>
      </c>
      <c r="AK30" s="22">
        <v>80.45</v>
      </c>
      <c r="AL30" s="22">
        <v>79.72</v>
      </c>
      <c r="AM30" s="22">
        <v>80.930000000000007</v>
      </c>
      <c r="AN30" s="22">
        <v>80.2</v>
      </c>
      <c r="AO30" s="22">
        <v>81.430000000000007</v>
      </c>
      <c r="AP30" s="22">
        <v>80.69</v>
      </c>
      <c r="AQ30" s="22">
        <v>82.43</v>
      </c>
      <c r="AR30" s="22">
        <v>81.680000000000007</v>
      </c>
      <c r="AS30" s="22">
        <v>82.95</v>
      </c>
      <c r="AT30" s="22">
        <v>83.46</v>
      </c>
      <c r="AU30" s="22">
        <v>82.7</v>
      </c>
      <c r="AV30" s="22">
        <v>83.99</v>
      </c>
      <c r="AW30" s="22">
        <v>84.52</v>
      </c>
      <c r="AX30" s="22">
        <v>85.6</v>
      </c>
      <c r="AY30" s="22">
        <v>86.16</v>
      </c>
      <c r="AZ30" s="69">
        <v>86.72</v>
      </c>
      <c r="BA30" s="107"/>
    </row>
    <row r="31" spans="1:53" ht="15" customHeight="1" x14ac:dyDescent="0.2">
      <c r="A31" s="102"/>
      <c r="B31" s="72" t="s">
        <v>55</v>
      </c>
      <c r="C31" s="15" t="s">
        <v>176</v>
      </c>
      <c r="D31" s="16" t="s">
        <v>177</v>
      </c>
      <c r="E31" s="17" t="s">
        <v>257</v>
      </c>
      <c r="F31" s="16" t="s">
        <v>178</v>
      </c>
      <c r="G31" s="15" t="s">
        <v>179</v>
      </c>
      <c r="H31" s="15" t="s">
        <v>180</v>
      </c>
      <c r="I31" s="73" t="s">
        <v>162</v>
      </c>
      <c r="J31" s="17" t="s">
        <v>181</v>
      </c>
      <c r="K31" s="103" t="s">
        <v>324</v>
      </c>
      <c r="L31" s="104">
        <v>0</v>
      </c>
      <c r="M31" s="14" t="s">
        <v>54</v>
      </c>
      <c r="N31" s="105">
        <v>47.86</v>
      </c>
      <c r="O31" s="74">
        <v>47.86</v>
      </c>
      <c r="P31" s="75">
        <v>47.86</v>
      </c>
      <c r="Q31" s="76">
        <v>48.44</v>
      </c>
      <c r="R31" s="77">
        <v>55.05</v>
      </c>
      <c r="S31" s="77">
        <v>58.36</v>
      </c>
      <c r="T31" s="77">
        <v>57.66</v>
      </c>
      <c r="U31" s="77">
        <v>58.72</v>
      </c>
      <c r="V31" s="77">
        <v>58.01</v>
      </c>
      <c r="W31" s="77">
        <v>59.07</v>
      </c>
      <c r="X31" s="77">
        <v>58.37</v>
      </c>
      <c r="Y31" s="77">
        <v>59.8</v>
      </c>
      <c r="Z31" s="77">
        <v>59.09</v>
      </c>
      <c r="AA31" s="77">
        <v>60.18</v>
      </c>
      <c r="AB31" s="77">
        <v>60.55</v>
      </c>
      <c r="AC31" s="77">
        <v>59.83</v>
      </c>
      <c r="AD31" s="77">
        <v>60.93</v>
      </c>
      <c r="AE31" s="77">
        <v>61.32</v>
      </c>
      <c r="AF31" s="77">
        <v>62.1</v>
      </c>
      <c r="AG31" s="77">
        <v>62.5</v>
      </c>
      <c r="AH31" s="78">
        <v>62.91</v>
      </c>
      <c r="AI31" s="76">
        <v>66.77</v>
      </c>
      <c r="AJ31" s="22">
        <v>75.88</v>
      </c>
      <c r="AK31" s="22">
        <v>80.45</v>
      </c>
      <c r="AL31" s="22">
        <v>79.72</v>
      </c>
      <c r="AM31" s="22">
        <v>80.930000000000007</v>
      </c>
      <c r="AN31" s="22">
        <v>80.2</v>
      </c>
      <c r="AO31" s="22">
        <v>81.430000000000007</v>
      </c>
      <c r="AP31" s="22">
        <v>80.69</v>
      </c>
      <c r="AQ31" s="22">
        <v>82.43</v>
      </c>
      <c r="AR31" s="22">
        <v>81.680000000000007</v>
      </c>
      <c r="AS31" s="22">
        <v>82.95</v>
      </c>
      <c r="AT31" s="22">
        <v>83.46</v>
      </c>
      <c r="AU31" s="22">
        <v>82.7</v>
      </c>
      <c r="AV31" s="22">
        <v>83.99</v>
      </c>
      <c r="AW31" s="22">
        <v>84.52</v>
      </c>
      <c r="AX31" s="22">
        <v>85.6</v>
      </c>
      <c r="AY31" s="22">
        <v>86.16</v>
      </c>
      <c r="AZ31" s="69">
        <v>86.72</v>
      </c>
      <c r="BA31" s="107"/>
    </row>
    <row r="32" spans="1:53" ht="15" customHeight="1" x14ac:dyDescent="0.2">
      <c r="A32" s="102"/>
      <c r="B32" s="72" t="s">
        <v>55</v>
      </c>
      <c r="C32" s="15" t="s">
        <v>182</v>
      </c>
      <c r="D32" s="16"/>
      <c r="E32" s="17" t="s">
        <v>256</v>
      </c>
      <c r="F32" s="16" t="s">
        <v>183</v>
      </c>
      <c r="G32" s="15" t="s">
        <v>184</v>
      </c>
      <c r="H32" s="15" t="s">
        <v>185</v>
      </c>
      <c r="I32" s="73" t="s">
        <v>186</v>
      </c>
      <c r="J32" s="17" t="s">
        <v>187</v>
      </c>
      <c r="K32" s="16">
        <v>2</v>
      </c>
      <c r="L32" s="41">
        <v>2.47E-2</v>
      </c>
      <c r="M32" s="14" t="s">
        <v>54</v>
      </c>
      <c r="N32" s="105">
        <v>8479.7900000000009</v>
      </c>
      <c r="O32" s="74">
        <v>8479.7900000000009</v>
      </c>
      <c r="P32" s="75">
        <v>8689.2408130000003</v>
      </c>
      <c r="Q32" s="76">
        <v>8794.7800000000007</v>
      </c>
      <c r="R32" s="77">
        <v>9994.07</v>
      </c>
      <c r="S32" s="77">
        <v>10596.12</v>
      </c>
      <c r="T32" s="77">
        <v>10468.959999999999</v>
      </c>
      <c r="U32" s="77">
        <v>10660.33</v>
      </c>
      <c r="V32" s="77">
        <v>10532.41</v>
      </c>
      <c r="W32" s="77">
        <v>10725.34</v>
      </c>
      <c r="X32" s="77">
        <v>10596.63</v>
      </c>
      <c r="Y32" s="77">
        <v>10857.75</v>
      </c>
      <c r="Z32" s="77">
        <v>10727.46</v>
      </c>
      <c r="AA32" s="77">
        <v>10925.19</v>
      </c>
      <c r="AB32" s="77">
        <v>10993.47</v>
      </c>
      <c r="AC32" s="77">
        <v>10861.55</v>
      </c>
      <c r="AD32" s="77">
        <v>11062.61</v>
      </c>
      <c r="AE32" s="77">
        <v>11132.63</v>
      </c>
      <c r="AF32" s="77">
        <v>11275.36</v>
      </c>
      <c r="AG32" s="77">
        <v>11348.11</v>
      </c>
      <c r="AH32" s="78">
        <v>11421.79</v>
      </c>
      <c r="AI32" s="76">
        <v>12122.69</v>
      </c>
      <c r="AJ32" s="22">
        <v>13775.78</v>
      </c>
      <c r="AK32" s="22">
        <v>14605.65</v>
      </c>
      <c r="AL32" s="22">
        <v>14472.73</v>
      </c>
      <c r="AM32" s="22">
        <v>14694.16</v>
      </c>
      <c r="AN32" s="22">
        <v>14560.44</v>
      </c>
      <c r="AO32" s="22">
        <v>14783.76</v>
      </c>
      <c r="AP32" s="22">
        <v>14649.22</v>
      </c>
      <c r="AQ32" s="22">
        <v>14966.28</v>
      </c>
      <c r="AR32" s="22">
        <v>14830.08</v>
      </c>
      <c r="AS32" s="22">
        <v>15059.24</v>
      </c>
      <c r="AT32" s="22">
        <v>15153.35</v>
      </c>
      <c r="AU32" s="22">
        <v>15015.46</v>
      </c>
      <c r="AV32" s="22">
        <v>15248.66</v>
      </c>
      <c r="AW32" s="22">
        <v>15345.17</v>
      </c>
      <c r="AX32" s="22">
        <v>15541.91</v>
      </c>
      <c r="AY32" s="22">
        <v>15642.18</v>
      </c>
      <c r="AZ32" s="69">
        <v>15743.75</v>
      </c>
      <c r="BA32" s="107"/>
    </row>
    <row r="33" spans="1:53" ht="15" customHeight="1" x14ac:dyDescent="0.2">
      <c r="A33" s="102"/>
      <c r="B33" s="72" t="s">
        <v>55</v>
      </c>
      <c r="C33" s="15" t="s">
        <v>189</v>
      </c>
      <c r="D33" s="16"/>
      <c r="E33" s="17" t="s">
        <v>256</v>
      </c>
      <c r="F33" s="16" t="s">
        <v>190</v>
      </c>
      <c r="G33" s="15" t="s">
        <v>191</v>
      </c>
      <c r="H33" s="15" t="s">
        <v>192</v>
      </c>
      <c r="I33" s="73" t="s">
        <v>188</v>
      </c>
      <c r="J33" s="17" t="s">
        <v>193</v>
      </c>
      <c r="K33" s="16">
        <v>3</v>
      </c>
      <c r="L33" s="41">
        <v>1.1299999999999999E-2</v>
      </c>
      <c r="M33" s="14" t="s">
        <v>54</v>
      </c>
      <c r="N33" s="105">
        <v>125.17</v>
      </c>
      <c r="O33" s="74">
        <v>125.17</v>
      </c>
      <c r="P33" s="75">
        <v>126.58442100000001</v>
      </c>
      <c r="Q33" s="76">
        <v>128.12</v>
      </c>
      <c r="R33" s="77">
        <v>145.59</v>
      </c>
      <c r="S33" s="77">
        <v>154.36000000000001</v>
      </c>
      <c r="T33" s="77">
        <v>152.51</v>
      </c>
      <c r="U33" s="77">
        <v>155.30000000000001</v>
      </c>
      <c r="V33" s="77">
        <v>153.44</v>
      </c>
      <c r="W33" s="77">
        <v>156.25</v>
      </c>
      <c r="X33" s="77">
        <v>154.37</v>
      </c>
      <c r="Y33" s="77">
        <v>158.18</v>
      </c>
      <c r="Z33" s="77">
        <v>156.28</v>
      </c>
      <c r="AA33" s="77">
        <v>159.16</v>
      </c>
      <c r="AB33" s="77">
        <v>160.15</v>
      </c>
      <c r="AC33" s="77">
        <v>158.22999999999999</v>
      </c>
      <c r="AD33" s="77">
        <v>161.16</v>
      </c>
      <c r="AE33" s="77">
        <v>162.18</v>
      </c>
      <c r="AF33" s="77">
        <v>164.26</v>
      </c>
      <c r="AG33" s="77">
        <v>165.32</v>
      </c>
      <c r="AH33" s="78">
        <v>166.39</v>
      </c>
      <c r="AI33" s="76">
        <v>176.6</v>
      </c>
      <c r="AJ33" s="22">
        <v>200.68</v>
      </c>
      <c r="AK33" s="22">
        <v>212.77</v>
      </c>
      <c r="AL33" s="22">
        <v>210.84</v>
      </c>
      <c r="AM33" s="22">
        <v>214.06</v>
      </c>
      <c r="AN33" s="22">
        <v>212.12</v>
      </c>
      <c r="AO33" s="22">
        <v>215.37</v>
      </c>
      <c r="AP33" s="22">
        <v>213.41</v>
      </c>
      <c r="AQ33" s="22">
        <v>218.03</v>
      </c>
      <c r="AR33" s="22">
        <v>216.04</v>
      </c>
      <c r="AS33" s="22">
        <v>219.38</v>
      </c>
      <c r="AT33" s="22">
        <v>220.75</v>
      </c>
      <c r="AU33" s="22">
        <v>218.74</v>
      </c>
      <c r="AV33" s="22">
        <v>222.14</v>
      </c>
      <c r="AW33" s="22">
        <v>223.55</v>
      </c>
      <c r="AX33" s="22">
        <v>226.41</v>
      </c>
      <c r="AY33" s="22">
        <v>227.87</v>
      </c>
      <c r="AZ33" s="69">
        <v>229.35</v>
      </c>
      <c r="BA33" s="107"/>
    </row>
    <row r="34" spans="1:53" ht="15" customHeight="1" x14ac:dyDescent="0.2">
      <c r="A34" s="102"/>
      <c r="B34" s="72" t="s">
        <v>55</v>
      </c>
      <c r="C34" s="15" t="s">
        <v>194</v>
      </c>
      <c r="D34" s="16" t="s">
        <v>195</v>
      </c>
      <c r="E34" s="17" t="s">
        <v>256</v>
      </c>
      <c r="F34" s="16" t="s">
        <v>196</v>
      </c>
      <c r="G34" s="15" t="s">
        <v>197</v>
      </c>
      <c r="H34" s="15" t="s">
        <v>198</v>
      </c>
      <c r="I34" s="73" t="s">
        <v>188</v>
      </c>
      <c r="J34" s="17" t="s">
        <v>199</v>
      </c>
      <c r="K34" s="16">
        <v>3</v>
      </c>
      <c r="L34" s="41">
        <v>1.1299999999999999E-2</v>
      </c>
      <c r="M34" s="14" t="s">
        <v>54</v>
      </c>
      <c r="N34" s="105">
        <v>125.17</v>
      </c>
      <c r="O34" s="74">
        <v>125.17</v>
      </c>
      <c r="P34" s="75">
        <v>126.58442100000001</v>
      </c>
      <c r="Q34" s="76">
        <v>128.12</v>
      </c>
      <c r="R34" s="77">
        <v>145.59</v>
      </c>
      <c r="S34" s="77">
        <v>154.36000000000001</v>
      </c>
      <c r="T34" s="77">
        <v>152.51</v>
      </c>
      <c r="U34" s="77">
        <v>155.30000000000001</v>
      </c>
      <c r="V34" s="77">
        <v>153.44</v>
      </c>
      <c r="W34" s="77">
        <v>156.25</v>
      </c>
      <c r="X34" s="77">
        <v>154.37</v>
      </c>
      <c r="Y34" s="77">
        <v>158.18</v>
      </c>
      <c r="Z34" s="77">
        <v>156.28</v>
      </c>
      <c r="AA34" s="77">
        <v>159.16</v>
      </c>
      <c r="AB34" s="77">
        <v>160.15</v>
      </c>
      <c r="AC34" s="77">
        <v>158.22999999999999</v>
      </c>
      <c r="AD34" s="77">
        <v>161.16</v>
      </c>
      <c r="AE34" s="77">
        <v>162.18</v>
      </c>
      <c r="AF34" s="77">
        <v>164.26</v>
      </c>
      <c r="AG34" s="77">
        <v>165.32</v>
      </c>
      <c r="AH34" s="78">
        <v>166.39</v>
      </c>
      <c r="AI34" s="76">
        <v>176.6</v>
      </c>
      <c r="AJ34" s="22">
        <v>200.68</v>
      </c>
      <c r="AK34" s="22">
        <v>212.77</v>
      </c>
      <c r="AL34" s="22">
        <v>210.84</v>
      </c>
      <c r="AM34" s="22">
        <v>214.06</v>
      </c>
      <c r="AN34" s="22">
        <v>212.12</v>
      </c>
      <c r="AO34" s="22">
        <v>215.37</v>
      </c>
      <c r="AP34" s="22">
        <v>213.41</v>
      </c>
      <c r="AQ34" s="22">
        <v>218.03</v>
      </c>
      <c r="AR34" s="22">
        <v>216.04</v>
      </c>
      <c r="AS34" s="22">
        <v>219.38</v>
      </c>
      <c r="AT34" s="22">
        <v>220.75</v>
      </c>
      <c r="AU34" s="22">
        <v>218.74</v>
      </c>
      <c r="AV34" s="22">
        <v>222.14</v>
      </c>
      <c r="AW34" s="22">
        <v>223.55</v>
      </c>
      <c r="AX34" s="22">
        <v>226.41</v>
      </c>
      <c r="AY34" s="22">
        <v>227.87</v>
      </c>
      <c r="AZ34" s="69">
        <v>229.35</v>
      </c>
      <c r="BA34" s="107"/>
    </row>
    <row r="35" spans="1:53" ht="15" customHeight="1" x14ac:dyDescent="0.2">
      <c r="A35" s="102"/>
      <c r="B35" s="72" t="s">
        <v>55</v>
      </c>
      <c r="C35" s="15" t="s">
        <v>200</v>
      </c>
      <c r="D35" s="16" t="s">
        <v>52</v>
      </c>
      <c r="E35" s="17" t="s">
        <v>256</v>
      </c>
      <c r="F35" s="16" t="s">
        <v>201</v>
      </c>
      <c r="G35" s="15" t="s">
        <v>202</v>
      </c>
      <c r="H35" s="15" t="s">
        <v>203</v>
      </c>
      <c r="I35" s="73" t="s">
        <v>188</v>
      </c>
      <c r="J35" s="17" t="s">
        <v>204</v>
      </c>
      <c r="K35" s="16">
        <v>3</v>
      </c>
      <c r="L35" s="41">
        <v>1.1299999999999999E-2</v>
      </c>
      <c r="M35" s="14" t="s">
        <v>54</v>
      </c>
      <c r="N35" s="105">
        <v>150.9</v>
      </c>
      <c r="O35" s="74">
        <v>150.9</v>
      </c>
      <c r="P35" s="75">
        <v>152.60517000000002</v>
      </c>
      <c r="Q35" s="76">
        <v>154.46</v>
      </c>
      <c r="R35" s="77">
        <v>175.52</v>
      </c>
      <c r="S35" s="77">
        <v>186.09</v>
      </c>
      <c r="T35" s="77">
        <v>183.86</v>
      </c>
      <c r="U35" s="77">
        <v>187.22</v>
      </c>
      <c r="V35" s="77">
        <v>184.98</v>
      </c>
      <c r="W35" s="77">
        <v>188.36</v>
      </c>
      <c r="X35" s="77">
        <v>186.1</v>
      </c>
      <c r="Y35" s="77">
        <v>190.69</v>
      </c>
      <c r="Z35" s="77">
        <v>188.4</v>
      </c>
      <c r="AA35" s="77">
        <v>191.87</v>
      </c>
      <c r="AB35" s="77">
        <v>193.07</v>
      </c>
      <c r="AC35" s="77">
        <v>190.76</v>
      </c>
      <c r="AD35" s="77">
        <v>194.29</v>
      </c>
      <c r="AE35" s="77">
        <v>195.52</v>
      </c>
      <c r="AF35" s="77">
        <v>198.02</v>
      </c>
      <c r="AG35" s="77">
        <v>199.3</v>
      </c>
      <c r="AH35" s="78">
        <v>200.6</v>
      </c>
      <c r="AI35" s="76">
        <v>212.91</v>
      </c>
      <c r="AJ35" s="22">
        <v>241.94</v>
      </c>
      <c r="AK35" s="22">
        <v>256.51</v>
      </c>
      <c r="AL35" s="22">
        <v>254.18</v>
      </c>
      <c r="AM35" s="22">
        <v>258.07</v>
      </c>
      <c r="AN35" s="22">
        <v>255.72</v>
      </c>
      <c r="AO35" s="22">
        <v>259.64</v>
      </c>
      <c r="AP35" s="22">
        <v>257.27999999999997</v>
      </c>
      <c r="AQ35" s="22">
        <v>262.85000000000002</v>
      </c>
      <c r="AR35" s="22">
        <v>260.45</v>
      </c>
      <c r="AS35" s="22">
        <v>264.48</v>
      </c>
      <c r="AT35" s="22">
        <v>266.13</v>
      </c>
      <c r="AU35" s="22">
        <v>263.70999999999998</v>
      </c>
      <c r="AV35" s="22">
        <v>267.81</v>
      </c>
      <c r="AW35" s="22">
        <v>269.5</v>
      </c>
      <c r="AX35" s="22">
        <v>272.95999999999998</v>
      </c>
      <c r="AY35" s="22">
        <v>274.72000000000003</v>
      </c>
      <c r="AZ35" s="69">
        <v>276.5</v>
      </c>
      <c r="BA35" s="107"/>
    </row>
    <row r="36" spans="1:53" ht="15" customHeight="1" x14ac:dyDescent="0.2">
      <c r="A36" s="102"/>
      <c r="B36" s="72" t="s">
        <v>55</v>
      </c>
      <c r="C36" s="15" t="s">
        <v>205</v>
      </c>
      <c r="D36" s="16" t="s">
        <v>52</v>
      </c>
      <c r="E36" s="17" t="s">
        <v>256</v>
      </c>
      <c r="F36" s="16" t="s">
        <v>206</v>
      </c>
      <c r="G36" s="15" t="s">
        <v>207</v>
      </c>
      <c r="H36" s="15" t="s">
        <v>208</v>
      </c>
      <c r="I36" s="73" t="s">
        <v>188</v>
      </c>
      <c r="J36" s="17" t="s">
        <v>209</v>
      </c>
      <c r="K36" s="16">
        <v>3</v>
      </c>
      <c r="L36" s="41">
        <v>1.1299999999999999E-2</v>
      </c>
      <c r="M36" s="14" t="s">
        <v>54</v>
      </c>
      <c r="N36" s="105">
        <v>150.9</v>
      </c>
      <c r="O36" s="74">
        <v>150.9</v>
      </c>
      <c r="P36" s="75">
        <v>152.60517000000002</v>
      </c>
      <c r="Q36" s="76">
        <v>154.46</v>
      </c>
      <c r="R36" s="77">
        <v>175.52</v>
      </c>
      <c r="S36" s="77">
        <v>186.09</v>
      </c>
      <c r="T36" s="77">
        <v>183.86</v>
      </c>
      <c r="U36" s="77">
        <v>187.22</v>
      </c>
      <c r="V36" s="77">
        <v>184.98</v>
      </c>
      <c r="W36" s="77">
        <v>188.36</v>
      </c>
      <c r="X36" s="77">
        <v>186.1</v>
      </c>
      <c r="Y36" s="77">
        <v>190.69</v>
      </c>
      <c r="Z36" s="77">
        <v>188.4</v>
      </c>
      <c r="AA36" s="77">
        <v>191.87</v>
      </c>
      <c r="AB36" s="77">
        <v>193.07</v>
      </c>
      <c r="AC36" s="77">
        <v>190.76</v>
      </c>
      <c r="AD36" s="77">
        <v>194.29</v>
      </c>
      <c r="AE36" s="77">
        <v>195.52</v>
      </c>
      <c r="AF36" s="77">
        <v>198.02</v>
      </c>
      <c r="AG36" s="77">
        <v>199.3</v>
      </c>
      <c r="AH36" s="78">
        <v>200.6</v>
      </c>
      <c r="AI36" s="76">
        <v>212.91</v>
      </c>
      <c r="AJ36" s="22">
        <v>241.94</v>
      </c>
      <c r="AK36" s="22">
        <v>256.51</v>
      </c>
      <c r="AL36" s="22">
        <v>254.18</v>
      </c>
      <c r="AM36" s="22">
        <v>258.07</v>
      </c>
      <c r="AN36" s="22">
        <v>255.72</v>
      </c>
      <c r="AO36" s="22">
        <v>259.64</v>
      </c>
      <c r="AP36" s="22">
        <v>257.27999999999997</v>
      </c>
      <c r="AQ36" s="22">
        <v>262.85000000000002</v>
      </c>
      <c r="AR36" s="22">
        <v>260.45</v>
      </c>
      <c r="AS36" s="22">
        <v>264.48</v>
      </c>
      <c r="AT36" s="22">
        <v>266.13</v>
      </c>
      <c r="AU36" s="22">
        <v>263.70999999999998</v>
      </c>
      <c r="AV36" s="22">
        <v>267.81</v>
      </c>
      <c r="AW36" s="22">
        <v>269.5</v>
      </c>
      <c r="AX36" s="22">
        <v>272.95999999999998</v>
      </c>
      <c r="AY36" s="22">
        <v>274.72000000000003</v>
      </c>
      <c r="AZ36" s="69">
        <v>276.5</v>
      </c>
      <c r="BA36" s="107"/>
    </row>
    <row r="37" spans="1:53" ht="15" customHeight="1" x14ac:dyDescent="0.2">
      <c r="A37" s="102"/>
      <c r="B37" s="72" t="s">
        <v>55</v>
      </c>
      <c r="C37" s="15" t="s">
        <v>210</v>
      </c>
      <c r="D37" s="16" t="s">
        <v>211</v>
      </c>
      <c r="E37" s="17" t="s">
        <v>256</v>
      </c>
      <c r="F37" s="16" t="s">
        <v>212</v>
      </c>
      <c r="G37" s="15" t="s">
        <v>213</v>
      </c>
      <c r="H37" s="15" t="s">
        <v>214</v>
      </c>
      <c r="I37" s="73" t="s">
        <v>215</v>
      </c>
      <c r="J37" s="17" t="s">
        <v>216</v>
      </c>
      <c r="K37" s="16">
        <v>3</v>
      </c>
      <c r="L37" s="41">
        <v>1.1299999999999999E-2</v>
      </c>
      <c r="M37" s="14" t="s">
        <v>68</v>
      </c>
      <c r="N37" s="106">
        <v>869.21</v>
      </c>
      <c r="O37" s="79">
        <v>973.51</v>
      </c>
      <c r="P37" s="80">
        <v>984.51066300000002</v>
      </c>
      <c r="Q37" s="81">
        <v>984.51</v>
      </c>
      <c r="R37" s="82">
        <v>1118.76</v>
      </c>
      <c r="S37" s="82">
        <v>1186.1600000000001</v>
      </c>
      <c r="T37" s="82">
        <v>1059.07</v>
      </c>
      <c r="U37" s="82">
        <v>1193.3499999999999</v>
      </c>
      <c r="V37" s="82">
        <v>1065.49</v>
      </c>
      <c r="W37" s="82">
        <v>1200.6199999999999</v>
      </c>
      <c r="X37" s="82">
        <v>1071.98</v>
      </c>
      <c r="Y37" s="82">
        <v>1215.45</v>
      </c>
      <c r="Z37" s="82">
        <v>1085.22</v>
      </c>
      <c r="AA37" s="82">
        <v>1222.99</v>
      </c>
      <c r="AB37" s="82">
        <v>1230.6400000000001</v>
      </c>
      <c r="AC37" s="82">
        <v>1098.78</v>
      </c>
      <c r="AD37" s="82">
        <v>1238.3800000000001</v>
      </c>
      <c r="AE37" s="82">
        <v>1246.22</v>
      </c>
      <c r="AF37" s="82">
        <v>1262.19</v>
      </c>
      <c r="AG37" s="82">
        <v>1270.3399999999999</v>
      </c>
      <c r="AH37" s="83">
        <v>1278.58</v>
      </c>
      <c r="AI37" s="23">
        <v>1320.69</v>
      </c>
      <c r="AJ37" s="23">
        <v>1500.78</v>
      </c>
      <c r="AK37" s="23">
        <v>1591.19</v>
      </c>
      <c r="AL37" s="23">
        <v>1464.1</v>
      </c>
      <c r="AM37" s="23">
        <v>1600.83</v>
      </c>
      <c r="AN37" s="23">
        <v>1472.97</v>
      </c>
      <c r="AO37" s="23">
        <v>1610.59</v>
      </c>
      <c r="AP37" s="23">
        <v>1481.96</v>
      </c>
      <c r="AQ37" s="23">
        <v>1630.48</v>
      </c>
      <c r="AR37" s="23">
        <v>1500.25</v>
      </c>
      <c r="AS37" s="23">
        <v>1640.6</v>
      </c>
      <c r="AT37" s="23">
        <v>1650.86</v>
      </c>
      <c r="AU37" s="23">
        <v>1519</v>
      </c>
      <c r="AV37" s="23">
        <v>1661.24</v>
      </c>
      <c r="AW37" s="23">
        <v>1671.75</v>
      </c>
      <c r="AX37" s="23">
        <v>1693.19</v>
      </c>
      <c r="AY37" s="23">
        <v>1704.11</v>
      </c>
      <c r="AZ37" s="70">
        <v>1715.18</v>
      </c>
      <c r="BA37" s="107"/>
    </row>
    <row r="38" spans="1:53" ht="15" customHeight="1" x14ac:dyDescent="0.2">
      <c r="A38" s="102"/>
      <c r="B38" s="72" t="s">
        <v>55</v>
      </c>
      <c r="C38" s="15" t="s">
        <v>217</v>
      </c>
      <c r="D38" s="16"/>
      <c r="E38" s="17" t="s">
        <v>257</v>
      </c>
      <c r="F38" s="16" t="s">
        <v>218</v>
      </c>
      <c r="G38" s="15" t="s">
        <v>219</v>
      </c>
      <c r="H38" s="15" t="s">
        <v>220</v>
      </c>
      <c r="I38" s="73" t="s">
        <v>221</v>
      </c>
      <c r="J38" s="17" t="s">
        <v>222</v>
      </c>
      <c r="K38" s="16">
        <v>3</v>
      </c>
      <c r="L38" s="41">
        <v>1.1299999999999999E-2</v>
      </c>
      <c r="M38" s="14" t="s">
        <v>54</v>
      </c>
      <c r="N38" s="105">
        <v>39.14</v>
      </c>
      <c r="O38" s="74">
        <v>39.14</v>
      </c>
      <c r="P38" s="75">
        <v>39.582282000000006</v>
      </c>
      <c r="Q38" s="76">
        <v>40.06</v>
      </c>
      <c r="R38" s="77">
        <v>45.53</v>
      </c>
      <c r="S38" s="77">
        <v>48.27</v>
      </c>
      <c r="T38" s="77">
        <v>47.69</v>
      </c>
      <c r="U38" s="77">
        <v>48.56</v>
      </c>
      <c r="V38" s="77">
        <v>47.98</v>
      </c>
      <c r="W38" s="77">
        <v>48.86</v>
      </c>
      <c r="X38" s="77">
        <v>48.27</v>
      </c>
      <c r="Y38" s="77">
        <v>49.46</v>
      </c>
      <c r="Z38" s="77">
        <v>48.87</v>
      </c>
      <c r="AA38" s="77">
        <v>49.77</v>
      </c>
      <c r="AB38" s="77">
        <v>50.08</v>
      </c>
      <c r="AC38" s="77">
        <v>49.48</v>
      </c>
      <c r="AD38" s="77">
        <v>50.39</v>
      </c>
      <c r="AE38" s="77">
        <v>50.71</v>
      </c>
      <c r="AF38" s="77">
        <v>51.36</v>
      </c>
      <c r="AG38" s="77">
        <v>51.69</v>
      </c>
      <c r="AH38" s="78">
        <v>52.03</v>
      </c>
      <c r="AI38" s="76">
        <v>55.22</v>
      </c>
      <c r="AJ38" s="22">
        <v>62.75</v>
      </c>
      <c r="AK38" s="22">
        <v>66.53</v>
      </c>
      <c r="AL38" s="22">
        <v>65.930000000000007</v>
      </c>
      <c r="AM38" s="22">
        <v>66.94</v>
      </c>
      <c r="AN38" s="22">
        <v>66.33</v>
      </c>
      <c r="AO38" s="22">
        <v>67.34</v>
      </c>
      <c r="AP38" s="22">
        <v>66.73</v>
      </c>
      <c r="AQ38" s="22">
        <v>68.180000000000007</v>
      </c>
      <c r="AR38" s="22">
        <v>67.56</v>
      </c>
      <c r="AS38" s="22">
        <v>68.599999999999994</v>
      </c>
      <c r="AT38" s="22">
        <v>69.03</v>
      </c>
      <c r="AU38" s="22">
        <v>68.400000000000006</v>
      </c>
      <c r="AV38" s="22">
        <v>69.459999999999994</v>
      </c>
      <c r="AW38" s="22">
        <v>69.900000000000006</v>
      </c>
      <c r="AX38" s="22">
        <v>70.8</v>
      </c>
      <c r="AY38" s="22">
        <v>71.260000000000005</v>
      </c>
      <c r="AZ38" s="69">
        <v>71.72</v>
      </c>
      <c r="BA38" s="107"/>
    </row>
    <row r="39" spans="1:53" ht="15" customHeight="1" x14ac:dyDescent="0.2">
      <c r="A39" s="102"/>
      <c r="B39" s="72" t="s">
        <v>55</v>
      </c>
      <c r="C39" s="15" t="s">
        <v>224</v>
      </c>
      <c r="D39" s="16"/>
      <c r="E39" s="17" t="s">
        <v>256</v>
      </c>
      <c r="F39" s="16" t="s">
        <v>225</v>
      </c>
      <c r="G39" s="15" t="s">
        <v>226</v>
      </c>
      <c r="H39" s="15" t="s">
        <v>227</v>
      </c>
      <c r="I39" s="73" t="s">
        <v>223</v>
      </c>
      <c r="J39" s="17" t="s">
        <v>228</v>
      </c>
      <c r="K39" s="16">
        <v>3</v>
      </c>
      <c r="L39" s="41">
        <v>1.1299999999999999E-2</v>
      </c>
      <c r="M39" s="14" t="s">
        <v>68</v>
      </c>
      <c r="N39" s="106">
        <v>256.54000000000002</v>
      </c>
      <c r="O39" s="79">
        <v>287.33</v>
      </c>
      <c r="P39" s="80">
        <v>290.57682900000003</v>
      </c>
      <c r="Q39" s="81">
        <v>290.58</v>
      </c>
      <c r="R39" s="82">
        <v>330.2</v>
      </c>
      <c r="S39" s="82">
        <v>350.09</v>
      </c>
      <c r="T39" s="82">
        <v>312.58</v>
      </c>
      <c r="U39" s="82">
        <v>352.21</v>
      </c>
      <c r="V39" s="82">
        <v>314.48</v>
      </c>
      <c r="W39" s="82">
        <v>354.36</v>
      </c>
      <c r="X39" s="82">
        <v>316.39</v>
      </c>
      <c r="Y39" s="82">
        <v>358.74</v>
      </c>
      <c r="Z39" s="82">
        <v>320.3</v>
      </c>
      <c r="AA39" s="82">
        <v>360.96</v>
      </c>
      <c r="AB39" s="82">
        <v>363.22</v>
      </c>
      <c r="AC39" s="82">
        <v>324.3</v>
      </c>
      <c r="AD39" s="82">
        <v>365.51</v>
      </c>
      <c r="AE39" s="82">
        <v>367.82</v>
      </c>
      <c r="AF39" s="82">
        <v>372.53</v>
      </c>
      <c r="AG39" s="82">
        <v>374.94</v>
      </c>
      <c r="AH39" s="83">
        <v>377.37</v>
      </c>
      <c r="AI39" s="81">
        <v>389.8</v>
      </c>
      <c r="AJ39" s="81">
        <v>442.95</v>
      </c>
      <c r="AK39" s="23">
        <v>469.64</v>
      </c>
      <c r="AL39" s="23">
        <v>432.13</v>
      </c>
      <c r="AM39" s="23">
        <v>472.48</v>
      </c>
      <c r="AN39" s="23">
        <v>434.75</v>
      </c>
      <c r="AO39" s="23">
        <v>475.36</v>
      </c>
      <c r="AP39" s="23">
        <v>437.4</v>
      </c>
      <c r="AQ39" s="23">
        <v>481.23</v>
      </c>
      <c r="AR39" s="23">
        <v>442.8</v>
      </c>
      <c r="AS39" s="23">
        <v>484.22</v>
      </c>
      <c r="AT39" s="23">
        <v>487.25</v>
      </c>
      <c r="AU39" s="23">
        <v>448.33</v>
      </c>
      <c r="AV39" s="23">
        <v>490.31</v>
      </c>
      <c r="AW39" s="23">
        <v>493.42</v>
      </c>
      <c r="AX39" s="23">
        <v>499.74</v>
      </c>
      <c r="AY39" s="23">
        <v>502.97</v>
      </c>
      <c r="AZ39" s="70">
        <v>506.23</v>
      </c>
      <c r="BA39" s="107"/>
    </row>
    <row r="40" spans="1:53" ht="15" customHeight="1" x14ac:dyDescent="0.2">
      <c r="A40" s="130"/>
      <c r="B40" s="131" t="s">
        <v>55</v>
      </c>
      <c r="C40" s="132" t="s">
        <v>229</v>
      </c>
      <c r="D40" s="103"/>
      <c r="E40" s="134" t="s">
        <v>256</v>
      </c>
      <c r="F40" s="103" t="s">
        <v>230</v>
      </c>
      <c r="G40" s="132" t="s">
        <v>231</v>
      </c>
      <c r="H40" s="146" t="s">
        <v>327</v>
      </c>
      <c r="I40" s="133" t="s">
        <v>232</v>
      </c>
      <c r="J40" s="134" t="s">
        <v>233</v>
      </c>
      <c r="K40" s="103">
        <v>3</v>
      </c>
      <c r="L40" s="104">
        <v>1.1299999999999999E-2</v>
      </c>
      <c r="M40" s="135" t="s">
        <v>68</v>
      </c>
      <c r="N40" s="136">
        <v>7905.7</v>
      </c>
      <c r="O40" s="137">
        <v>8854.39</v>
      </c>
      <c r="P40" s="138">
        <v>8954.4446069999995</v>
      </c>
      <c r="Q40" s="139">
        <v>8954.44</v>
      </c>
      <c r="R40" s="140">
        <v>10175.51</v>
      </c>
      <c r="S40" s="140">
        <v>10788.48</v>
      </c>
      <c r="T40" s="140">
        <v>9632.57</v>
      </c>
      <c r="U40" s="140">
        <v>10853.87</v>
      </c>
      <c r="V40" s="140">
        <v>9690.9599999999991</v>
      </c>
      <c r="W40" s="140">
        <v>10920.05</v>
      </c>
      <c r="X40" s="140">
        <v>9750.0499999999993</v>
      </c>
      <c r="Y40" s="140">
        <v>11054.87</v>
      </c>
      <c r="Z40" s="140">
        <v>9870.41</v>
      </c>
      <c r="AA40" s="140">
        <v>11123.53</v>
      </c>
      <c r="AB40" s="140">
        <v>11193.06</v>
      </c>
      <c r="AC40" s="140">
        <v>9993.7999999999993</v>
      </c>
      <c r="AD40" s="140">
        <v>11263.46</v>
      </c>
      <c r="AE40" s="140">
        <v>11334.74</v>
      </c>
      <c r="AF40" s="140">
        <v>11480.05</v>
      </c>
      <c r="AG40" s="140">
        <v>11554.13</v>
      </c>
      <c r="AH40" s="141">
        <v>11629.15</v>
      </c>
      <c r="AI40" s="139">
        <v>12012.07</v>
      </c>
      <c r="AJ40" s="142">
        <v>13650.08</v>
      </c>
      <c r="AK40" s="142">
        <v>14472.37</v>
      </c>
      <c r="AL40" s="142">
        <v>13316.47</v>
      </c>
      <c r="AM40" s="142">
        <v>14560.08</v>
      </c>
      <c r="AN40" s="142">
        <v>13397.18</v>
      </c>
      <c r="AO40" s="142">
        <v>14648.86</v>
      </c>
      <c r="AP40" s="142">
        <v>13478.87</v>
      </c>
      <c r="AQ40" s="142">
        <v>14829.72</v>
      </c>
      <c r="AR40" s="142">
        <v>13645.27</v>
      </c>
      <c r="AS40" s="142">
        <v>14921.82</v>
      </c>
      <c r="AT40" s="142">
        <v>15015.09</v>
      </c>
      <c r="AU40" s="142">
        <v>13815.84</v>
      </c>
      <c r="AV40" s="142">
        <v>15109.52</v>
      </c>
      <c r="AW40" s="142">
        <v>15205.15</v>
      </c>
      <c r="AX40" s="142">
        <v>15400.08</v>
      </c>
      <c r="AY40" s="142">
        <v>15499.45</v>
      </c>
      <c r="AZ40" s="143">
        <v>15600.09</v>
      </c>
      <c r="BA40" s="107"/>
    </row>
    <row r="41" spans="1:53" ht="15" customHeight="1" x14ac:dyDescent="0.2">
      <c r="A41" s="130"/>
      <c r="B41" s="131" t="s">
        <v>55</v>
      </c>
      <c r="C41" s="132" t="s">
        <v>229</v>
      </c>
      <c r="D41" s="103"/>
      <c r="E41" s="134" t="s">
        <v>256</v>
      </c>
      <c r="F41" s="103" t="s">
        <v>230</v>
      </c>
      <c r="G41" s="132" t="s">
        <v>231</v>
      </c>
      <c r="H41" s="146" t="s">
        <v>328</v>
      </c>
      <c r="I41" s="133" t="s">
        <v>232</v>
      </c>
      <c r="J41" s="134" t="s">
        <v>233</v>
      </c>
      <c r="K41" s="103">
        <v>3</v>
      </c>
      <c r="L41" s="104">
        <v>1.1299999999999999E-2</v>
      </c>
      <c r="M41" s="135" t="s">
        <v>68</v>
      </c>
      <c r="N41" s="136">
        <v>0</v>
      </c>
      <c r="O41" s="137">
        <v>6139.87</v>
      </c>
      <c r="P41" s="138">
        <v>6209.2505310000006</v>
      </c>
      <c r="Q41" s="139">
        <v>6209.25</v>
      </c>
      <c r="R41" s="140">
        <v>7055.97</v>
      </c>
      <c r="S41" s="140">
        <v>7481.02</v>
      </c>
      <c r="T41" s="140">
        <v>6679.48</v>
      </c>
      <c r="U41" s="140">
        <v>7526.36</v>
      </c>
      <c r="V41" s="140">
        <v>6719.97</v>
      </c>
      <c r="W41" s="140">
        <v>7572.26</v>
      </c>
      <c r="X41" s="140">
        <v>6760.94</v>
      </c>
      <c r="Y41" s="140">
        <v>7665.74</v>
      </c>
      <c r="Z41" s="140">
        <v>6844.41</v>
      </c>
      <c r="AA41" s="140">
        <v>7713.35</v>
      </c>
      <c r="AB41" s="140">
        <v>7761.56</v>
      </c>
      <c r="AC41" s="140">
        <v>6929.96</v>
      </c>
      <c r="AD41" s="140">
        <v>7810.38</v>
      </c>
      <c r="AE41" s="140">
        <v>7859.81</v>
      </c>
      <c r="AF41" s="140">
        <v>7960.58</v>
      </c>
      <c r="AG41" s="140">
        <v>8011.94</v>
      </c>
      <c r="AH41" s="141">
        <v>8063.96</v>
      </c>
      <c r="AI41" s="139">
        <v>8329.49</v>
      </c>
      <c r="AJ41" s="142">
        <v>9465.33</v>
      </c>
      <c r="AK41" s="142">
        <v>10035.530000000001</v>
      </c>
      <c r="AL41" s="142">
        <v>9233.99</v>
      </c>
      <c r="AM41" s="142">
        <v>10096.35</v>
      </c>
      <c r="AN41" s="142">
        <v>9289.9599999999991</v>
      </c>
      <c r="AO41" s="142">
        <v>10157.91</v>
      </c>
      <c r="AP41" s="142">
        <v>9346.61</v>
      </c>
      <c r="AQ41" s="142">
        <v>10283.32</v>
      </c>
      <c r="AR41" s="142">
        <v>9461.99</v>
      </c>
      <c r="AS41" s="142">
        <v>10347.19</v>
      </c>
      <c r="AT41" s="142">
        <v>10411.86</v>
      </c>
      <c r="AU41" s="142">
        <v>9580.27</v>
      </c>
      <c r="AV41" s="142">
        <v>10477.35</v>
      </c>
      <c r="AW41" s="142">
        <v>10543.66</v>
      </c>
      <c r="AX41" s="142">
        <v>10678.83</v>
      </c>
      <c r="AY41" s="142">
        <v>10747.73</v>
      </c>
      <c r="AZ41" s="143">
        <v>10817.52</v>
      </c>
      <c r="BA41" s="107"/>
    </row>
    <row r="42" spans="1:53" ht="15" customHeight="1" x14ac:dyDescent="0.2">
      <c r="A42" s="102"/>
      <c r="B42" s="72" t="s">
        <v>55</v>
      </c>
      <c r="C42" s="15" t="s">
        <v>234</v>
      </c>
      <c r="D42" s="16" t="s">
        <v>52</v>
      </c>
      <c r="E42" s="17" t="s">
        <v>256</v>
      </c>
      <c r="F42" s="16" t="s">
        <v>235</v>
      </c>
      <c r="G42" s="15" t="s">
        <v>236</v>
      </c>
      <c r="H42" s="15" t="s">
        <v>237</v>
      </c>
      <c r="I42" s="73" t="s">
        <v>238</v>
      </c>
      <c r="J42" s="17" t="s">
        <v>239</v>
      </c>
      <c r="K42" s="16">
        <v>3</v>
      </c>
      <c r="L42" s="41">
        <v>1.1299999999999999E-2</v>
      </c>
      <c r="M42" s="14" t="s">
        <v>54</v>
      </c>
      <c r="N42" s="105">
        <v>65.67</v>
      </c>
      <c r="O42" s="74">
        <v>65.67</v>
      </c>
      <c r="P42" s="75">
        <v>66.412071000000012</v>
      </c>
      <c r="Q42" s="76">
        <v>67.22</v>
      </c>
      <c r="R42" s="77">
        <v>76.38</v>
      </c>
      <c r="S42" s="77">
        <v>80.989999999999995</v>
      </c>
      <c r="T42" s="77">
        <v>80.010000000000005</v>
      </c>
      <c r="U42" s="77">
        <v>81.48</v>
      </c>
      <c r="V42" s="77">
        <v>80.5</v>
      </c>
      <c r="W42" s="77">
        <v>81.97</v>
      </c>
      <c r="X42" s="77">
        <v>80.989999999999995</v>
      </c>
      <c r="Y42" s="77">
        <v>82.99</v>
      </c>
      <c r="Z42" s="77">
        <v>81.99</v>
      </c>
      <c r="AA42" s="77">
        <v>83.5</v>
      </c>
      <c r="AB42" s="77">
        <v>84.02</v>
      </c>
      <c r="AC42" s="77">
        <v>83.02</v>
      </c>
      <c r="AD42" s="77">
        <v>84.55</v>
      </c>
      <c r="AE42" s="77">
        <v>85.09</v>
      </c>
      <c r="AF42" s="77">
        <v>86.18</v>
      </c>
      <c r="AG42" s="77">
        <v>86.73</v>
      </c>
      <c r="AH42" s="78">
        <v>87.3</v>
      </c>
      <c r="AI42" s="76">
        <v>92.65</v>
      </c>
      <c r="AJ42" s="22">
        <v>105.29</v>
      </c>
      <c r="AK42" s="22">
        <v>111.63</v>
      </c>
      <c r="AL42" s="22">
        <v>110.62</v>
      </c>
      <c r="AM42" s="22">
        <v>112.31</v>
      </c>
      <c r="AN42" s="22">
        <v>111.29</v>
      </c>
      <c r="AO42" s="22">
        <v>112.99</v>
      </c>
      <c r="AP42" s="22">
        <v>111.96</v>
      </c>
      <c r="AQ42" s="22">
        <v>114.39</v>
      </c>
      <c r="AR42" s="22">
        <v>113.35</v>
      </c>
      <c r="AS42" s="22">
        <v>115.1</v>
      </c>
      <c r="AT42" s="22">
        <v>115.82</v>
      </c>
      <c r="AU42" s="22">
        <v>114.76</v>
      </c>
      <c r="AV42" s="22">
        <v>116.55</v>
      </c>
      <c r="AW42" s="22">
        <v>117.28</v>
      </c>
      <c r="AX42" s="22">
        <v>118.79</v>
      </c>
      <c r="AY42" s="22">
        <v>119.55</v>
      </c>
      <c r="AZ42" s="69">
        <v>120.33</v>
      </c>
      <c r="BA42" s="107"/>
    </row>
    <row r="43" spans="1:53" ht="15" customHeight="1" x14ac:dyDescent="0.2">
      <c r="A43" s="102"/>
      <c r="B43" s="72" t="s">
        <v>55</v>
      </c>
      <c r="C43" s="15" t="s">
        <v>240</v>
      </c>
      <c r="D43" s="16" t="s">
        <v>52</v>
      </c>
      <c r="E43" s="17" t="s">
        <v>256</v>
      </c>
      <c r="F43" s="16" t="s">
        <v>241</v>
      </c>
      <c r="G43" s="15" t="s">
        <v>242</v>
      </c>
      <c r="H43" s="15" t="s">
        <v>243</v>
      </c>
      <c r="I43" s="73" t="s">
        <v>238</v>
      </c>
      <c r="J43" s="17" t="s">
        <v>244</v>
      </c>
      <c r="K43" s="16">
        <v>3</v>
      </c>
      <c r="L43" s="41">
        <v>1.1299999999999999E-2</v>
      </c>
      <c r="M43" s="14" t="s">
        <v>54</v>
      </c>
      <c r="N43" s="105">
        <v>188.57</v>
      </c>
      <c r="O43" s="74">
        <v>188.57</v>
      </c>
      <c r="P43" s="75">
        <v>190.700841</v>
      </c>
      <c r="Q43" s="76">
        <v>193.02</v>
      </c>
      <c r="R43" s="77">
        <v>219.34</v>
      </c>
      <c r="S43" s="77">
        <v>232.55</v>
      </c>
      <c r="T43" s="77">
        <v>229.76</v>
      </c>
      <c r="U43" s="77">
        <v>233.96</v>
      </c>
      <c r="V43" s="77">
        <v>231.15</v>
      </c>
      <c r="W43" s="77">
        <v>235.39</v>
      </c>
      <c r="X43" s="77">
        <v>232.56</v>
      </c>
      <c r="Y43" s="77">
        <v>238.29</v>
      </c>
      <c r="Z43" s="77">
        <v>235.43</v>
      </c>
      <c r="AA43" s="77">
        <v>239.77</v>
      </c>
      <c r="AB43" s="77">
        <v>241.27</v>
      </c>
      <c r="AC43" s="77">
        <v>238.38</v>
      </c>
      <c r="AD43" s="77">
        <v>242.79</v>
      </c>
      <c r="AE43" s="77">
        <v>244.33</v>
      </c>
      <c r="AF43" s="77">
        <v>247.46</v>
      </c>
      <c r="AG43" s="77">
        <v>249.05</v>
      </c>
      <c r="AH43" s="78">
        <v>250.67</v>
      </c>
      <c r="AI43" s="76">
        <v>266.05</v>
      </c>
      <c r="AJ43" s="22">
        <v>302.33</v>
      </c>
      <c r="AK43" s="22">
        <v>320.55</v>
      </c>
      <c r="AL43" s="22">
        <v>317.63</v>
      </c>
      <c r="AM43" s="22">
        <v>322.49</v>
      </c>
      <c r="AN43" s="22">
        <v>319.55</v>
      </c>
      <c r="AO43" s="22">
        <v>324.45999999999998</v>
      </c>
      <c r="AP43" s="22">
        <v>321.5</v>
      </c>
      <c r="AQ43" s="22">
        <v>328.46</v>
      </c>
      <c r="AR43" s="22">
        <v>325.47000000000003</v>
      </c>
      <c r="AS43" s="22">
        <v>330.5</v>
      </c>
      <c r="AT43" s="22">
        <v>332.57</v>
      </c>
      <c r="AU43" s="22">
        <v>329.54</v>
      </c>
      <c r="AV43" s="22">
        <v>334.66</v>
      </c>
      <c r="AW43" s="22">
        <v>336.78</v>
      </c>
      <c r="AX43" s="22">
        <v>341.09</v>
      </c>
      <c r="AY43" s="22">
        <v>343.3</v>
      </c>
      <c r="AZ43" s="69">
        <v>345.52</v>
      </c>
      <c r="BA43" s="107"/>
    </row>
    <row r="44" spans="1:53" ht="15" customHeight="1" x14ac:dyDescent="0.2">
      <c r="A44" s="102"/>
      <c r="B44" s="72" t="s">
        <v>55</v>
      </c>
      <c r="C44" s="15" t="s">
        <v>245</v>
      </c>
      <c r="D44" s="16" t="s">
        <v>52</v>
      </c>
      <c r="E44" s="17" t="s">
        <v>256</v>
      </c>
      <c r="F44" s="16" t="s">
        <v>246</v>
      </c>
      <c r="G44" s="15" t="s">
        <v>247</v>
      </c>
      <c r="H44" s="15" t="s">
        <v>248</v>
      </c>
      <c r="I44" s="73" t="s">
        <v>238</v>
      </c>
      <c r="J44" s="17" t="s">
        <v>249</v>
      </c>
      <c r="K44" s="16">
        <v>3</v>
      </c>
      <c r="L44" s="41">
        <v>1.1299999999999999E-2</v>
      </c>
      <c r="M44" s="14" t="s">
        <v>54</v>
      </c>
      <c r="N44" s="105">
        <v>44.33</v>
      </c>
      <c r="O44" s="74">
        <v>44.33</v>
      </c>
      <c r="P44" s="75">
        <v>44.830929000000005</v>
      </c>
      <c r="Q44" s="76">
        <v>45.38</v>
      </c>
      <c r="R44" s="77">
        <v>51.56</v>
      </c>
      <c r="S44" s="77">
        <v>54.67</v>
      </c>
      <c r="T44" s="77">
        <v>54.01</v>
      </c>
      <c r="U44" s="77">
        <v>55</v>
      </c>
      <c r="V44" s="77">
        <v>54.34</v>
      </c>
      <c r="W44" s="77">
        <v>55.34</v>
      </c>
      <c r="X44" s="77">
        <v>54.67</v>
      </c>
      <c r="Y44" s="77">
        <v>56.02</v>
      </c>
      <c r="Z44" s="77">
        <v>55.35</v>
      </c>
      <c r="AA44" s="77">
        <v>56.37</v>
      </c>
      <c r="AB44" s="77">
        <v>56.72</v>
      </c>
      <c r="AC44" s="77">
        <v>56.04</v>
      </c>
      <c r="AD44" s="77">
        <v>57.08</v>
      </c>
      <c r="AE44" s="77">
        <v>57.44</v>
      </c>
      <c r="AF44" s="77">
        <v>58.17</v>
      </c>
      <c r="AG44" s="77">
        <v>58.55</v>
      </c>
      <c r="AH44" s="78">
        <v>58.93</v>
      </c>
      <c r="AI44" s="76">
        <v>62.55</v>
      </c>
      <c r="AJ44" s="22">
        <v>71.069999999999993</v>
      </c>
      <c r="AK44" s="22">
        <v>75.36</v>
      </c>
      <c r="AL44" s="22">
        <v>74.67</v>
      </c>
      <c r="AM44" s="22">
        <v>75.81</v>
      </c>
      <c r="AN44" s="22">
        <v>75.12</v>
      </c>
      <c r="AO44" s="22">
        <v>76.27</v>
      </c>
      <c r="AP44" s="22">
        <v>75.58</v>
      </c>
      <c r="AQ44" s="22">
        <v>77.22</v>
      </c>
      <c r="AR44" s="22">
        <v>76.510000000000005</v>
      </c>
      <c r="AS44" s="22">
        <v>77.7</v>
      </c>
      <c r="AT44" s="22">
        <v>78.180000000000007</v>
      </c>
      <c r="AU44" s="22">
        <v>77.47</v>
      </c>
      <c r="AV44" s="22">
        <v>78.67</v>
      </c>
      <c r="AW44" s="22">
        <v>79.17</v>
      </c>
      <c r="AX44" s="22">
        <v>80.19</v>
      </c>
      <c r="AY44" s="22">
        <v>80.7</v>
      </c>
      <c r="AZ44" s="69">
        <v>81.23</v>
      </c>
      <c r="BA44" s="107"/>
    </row>
    <row r="45" spans="1:53" ht="15" customHeight="1" x14ac:dyDescent="0.2">
      <c r="A45" s="102"/>
      <c r="B45" s="72" t="s">
        <v>55</v>
      </c>
      <c r="C45" s="15" t="s">
        <v>250</v>
      </c>
      <c r="D45" s="16" t="s">
        <v>52</v>
      </c>
      <c r="E45" s="17" t="s">
        <v>256</v>
      </c>
      <c r="F45" s="16" t="s">
        <v>251</v>
      </c>
      <c r="G45" s="15" t="s">
        <v>252</v>
      </c>
      <c r="H45" s="15" t="s">
        <v>253</v>
      </c>
      <c r="I45" s="73" t="s">
        <v>238</v>
      </c>
      <c r="J45" s="17" t="s">
        <v>254</v>
      </c>
      <c r="K45" s="16">
        <v>3</v>
      </c>
      <c r="L45" s="41">
        <v>1.1299999999999999E-2</v>
      </c>
      <c r="M45" s="14" t="s">
        <v>54</v>
      </c>
      <c r="N45" s="105">
        <v>127.3</v>
      </c>
      <c r="O45" s="74">
        <v>127.3</v>
      </c>
      <c r="P45" s="75">
        <v>128.73849000000001</v>
      </c>
      <c r="Q45" s="76">
        <v>130.30000000000001</v>
      </c>
      <c r="R45" s="77">
        <v>148.07</v>
      </c>
      <c r="S45" s="77">
        <v>156.99</v>
      </c>
      <c r="T45" s="77">
        <v>155.11000000000001</v>
      </c>
      <c r="U45" s="77">
        <v>157.94</v>
      </c>
      <c r="V45" s="77">
        <v>156.05000000000001</v>
      </c>
      <c r="W45" s="77">
        <v>158.91</v>
      </c>
      <c r="X45" s="77">
        <v>157</v>
      </c>
      <c r="Y45" s="77">
        <v>160.87</v>
      </c>
      <c r="Z45" s="77">
        <v>158.94</v>
      </c>
      <c r="AA45" s="77">
        <v>161.87</v>
      </c>
      <c r="AB45" s="77">
        <v>162.88</v>
      </c>
      <c r="AC45" s="77">
        <v>160.91999999999999</v>
      </c>
      <c r="AD45" s="77">
        <v>163.9</v>
      </c>
      <c r="AE45" s="77">
        <v>164.94</v>
      </c>
      <c r="AF45" s="77">
        <v>167.05</v>
      </c>
      <c r="AG45" s="77">
        <v>168.13</v>
      </c>
      <c r="AH45" s="78">
        <v>169.22</v>
      </c>
      <c r="AI45" s="76">
        <v>179.61</v>
      </c>
      <c r="AJ45" s="22">
        <v>204.1</v>
      </c>
      <c r="AK45" s="22">
        <v>216.4</v>
      </c>
      <c r="AL45" s="22">
        <v>214.43</v>
      </c>
      <c r="AM45" s="22">
        <v>217.71</v>
      </c>
      <c r="AN45" s="22">
        <v>215.73</v>
      </c>
      <c r="AO45" s="22">
        <v>219.03</v>
      </c>
      <c r="AP45" s="22">
        <v>217.04</v>
      </c>
      <c r="AQ45" s="22">
        <v>221.74</v>
      </c>
      <c r="AR45" s="22">
        <v>219.72</v>
      </c>
      <c r="AS45" s="22">
        <v>223.12</v>
      </c>
      <c r="AT45" s="22">
        <v>224.51</v>
      </c>
      <c r="AU45" s="22">
        <v>222.47</v>
      </c>
      <c r="AV45" s="22">
        <v>225.92</v>
      </c>
      <c r="AW45" s="22">
        <v>227.35</v>
      </c>
      <c r="AX45" s="22">
        <v>230.27</v>
      </c>
      <c r="AY45" s="22">
        <v>231.75</v>
      </c>
      <c r="AZ45" s="69">
        <v>233.26</v>
      </c>
      <c r="BA45" s="107"/>
    </row>
    <row r="46" spans="1:53" ht="15" customHeight="1" x14ac:dyDescent="0.2">
      <c r="A46" s="102"/>
      <c r="B46" s="72" t="s">
        <v>55</v>
      </c>
      <c r="C46" s="85" t="s">
        <v>321</v>
      </c>
      <c r="D46" s="16"/>
      <c r="E46" s="17" t="s">
        <v>256</v>
      </c>
      <c r="F46" s="16" t="s">
        <v>314</v>
      </c>
      <c r="G46" s="15" t="s">
        <v>315</v>
      </c>
      <c r="H46" s="15" t="s">
        <v>313</v>
      </c>
      <c r="I46" s="73" t="s">
        <v>238</v>
      </c>
      <c r="J46" s="17" t="s">
        <v>312</v>
      </c>
      <c r="K46" s="16">
        <v>3</v>
      </c>
      <c r="L46" s="41">
        <v>1.1299999999999999E-2</v>
      </c>
      <c r="M46" s="14" t="s">
        <v>54</v>
      </c>
      <c r="N46" s="105">
        <v>42.43</v>
      </c>
      <c r="O46" s="74">
        <v>42.43</v>
      </c>
      <c r="P46" s="75">
        <v>42.909459000000005</v>
      </c>
      <c r="Q46" s="76">
        <v>43.43</v>
      </c>
      <c r="R46" s="77">
        <v>49.35</v>
      </c>
      <c r="S46" s="77">
        <v>52.33</v>
      </c>
      <c r="T46" s="77">
        <v>51.7</v>
      </c>
      <c r="U46" s="77">
        <v>52.64</v>
      </c>
      <c r="V46" s="77">
        <v>52.01</v>
      </c>
      <c r="W46" s="77">
        <v>52.96</v>
      </c>
      <c r="X46" s="77">
        <v>52.33</v>
      </c>
      <c r="Y46" s="77">
        <v>53.62</v>
      </c>
      <c r="Z46" s="77">
        <v>52.97</v>
      </c>
      <c r="AA46" s="77">
        <v>53.95</v>
      </c>
      <c r="AB46" s="77">
        <v>54.29</v>
      </c>
      <c r="AC46" s="77">
        <v>53.64</v>
      </c>
      <c r="AD46" s="77">
        <v>54.63</v>
      </c>
      <c r="AE46" s="77">
        <v>54.98</v>
      </c>
      <c r="AF46" s="77">
        <v>55.68</v>
      </c>
      <c r="AG46" s="77">
        <v>56.04</v>
      </c>
      <c r="AH46" s="78">
        <v>56.4</v>
      </c>
      <c r="AI46" s="76">
        <v>59.86</v>
      </c>
      <c r="AJ46" s="22">
        <v>68.03</v>
      </c>
      <c r="AK46" s="22">
        <v>72.13</v>
      </c>
      <c r="AL46" s="22">
        <v>71.47</v>
      </c>
      <c r="AM46" s="22">
        <v>72.56</v>
      </c>
      <c r="AN46" s="22">
        <v>71.900000000000006</v>
      </c>
      <c r="AO46" s="22">
        <v>73.010000000000005</v>
      </c>
      <c r="AP46" s="22">
        <v>72.34</v>
      </c>
      <c r="AQ46" s="22">
        <v>73.91</v>
      </c>
      <c r="AR46" s="22">
        <v>73.23</v>
      </c>
      <c r="AS46" s="22">
        <v>74.37</v>
      </c>
      <c r="AT46" s="22">
        <v>74.83</v>
      </c>
      <c r="AU46" s="22">
        <v>74.150000000000006</v>
      </c>
      <c r="AV46" s="22">
        <v>75.3</v>
      </c>
      <c r="AW46" s="22">
        <v>75.78</v>
      </c>
      <c r="AX46" s="22">
        <v>76.75</v>
      </c>
      <c r="AY46" s="22">
        <v>77.239999999999995</v>
      </c>
      <c r="AZ46" s="69">
        <v>77.75</v>
      </c>
      <c r="BA46" s="107"/>
    </row>
    <row r="47" spans="1:53" ht="15" customHeight="1" x14ac:dyDescent="0.2">
      <c r="A47" s="102"/>
      <c r="B47" s="86" t="s">
        <v>55</v>
      </c>
      <c r="C47" s="15"/>
      <c r="D47" s="16" t="s">
        <v>279</v>
      </c>
      <c r="E47" s="17" t="s">
        <v>256</v>
      </c>
      <c r="F47" s="84" t="s">
        <v>294</v>
      </c>
      <c r="G47" s="15" t="s">
        <v>306</v>
      </c>
      <c r="H47" s="15" t="s">
        <v>309</v>
      </c>
      <c r="I47" s="73" t="s">
        <v>282</v>
      </c>
      <c r="J47" s="17" t="s">
        <v>270</v>
      </c>
      <c r="K47" s="16">
        <v>2</v>
      </c>
      <c r="L47" s="41">
        <v>2.47E-2</v>
      </c>
      <c r="M47" s="14" t="s">
        <v>68</v>
      </c>
      <c r="N47" s="106">
        <v>165458.21</v>
      </c>
      <c r="O47" s="79">
        <v>185313.23</v>
      </c>
      <c r="P47" s="80">
        <v>189890.466781</v>
      </c>
      <c r="Q47" s="81">
        <v>189890.47</v>
      </c>
      <c r="R47" s="82">
        <v>215784.69</v>
      </c>
      <c r="S47" s="82">
        <v>228783.64</v>
      </c>
      <c r="T47" s="82">
        <v>204271.06</v>
      </c>
      <c r="U47" s="82">
        <v>230170.22</v>
      </c>
      <c r="V47" s="82">
        <v>205509.15</v>
      </c>
      <c r="W47" s="82">
        <v>231573.7</v>
      </c>
      <c r="X47" s="82">
        <v>206762.23</v>
      </c>
      <c r="Y47" s="82">
        <v>234432.69</v>
      </c>
      <c r="Z47" s="82">
        <v>209314.74</v>
      </c>
      <c r="AA47" s="82">
        <v>235888.77</v>
      </c>
      <c r="AB47" s="82">
        <v>237363.08</v>
      </c>
      <c r="AC47" s="82">
        <v>211931.24</v>
      </c>
      <c r="AD47" s="82">
        <v>238856</v>
      </c>
      <c r="AE47" s="82">
        <v>240367.72</v>
      </c>
      <c r="AF47" s="82">
        <v>243449.26</v>
      </c>
      <c r="AG47" s="82">
        <v>245020.04</v>
      </c>
      <c r="AH47" s="83">
        <v>246610.94</v>
      </c>
      <c r="AI47" s="81">
        <v>254731.3</v>
      </c>
      <c r="AJ47" s="82">
        <v>289467.48</v>
      </c>
      <c r="AK47" s="82">
        <v>306905.11</v>
      </c>
      <c r="AL47" s="82">
        <v>282392.76</v>
      </c>
      <c r="AM47" s="82">
        <v>308765.15999999997</v>
      </c>
      <c r="AN47" s="82">
        <v>284104.34000000003</v>
      </c>
      <c r="AO47" s="82">
        <v>310647.88</v>
      </c>
      <c r="AP47" s="82">
        <v>285836.65999999997</v>
      </c>
      <c r="AQ47" s="82">
        <v>314483.11</v>
      </c>
      <c r="AR47" s="82">
        <v>289365.34999999998</v>
      </c>
      <c r="AS47" s="82">
        <v>316436.39</v>
      </c>
      <c r="AT47" s="82">
        <v>318414.13</v>
      </c>
      <c r="AU47" s="82">
        <v>292982.51</v>
      </c>
      <c r="AV47" s="82">
        <v>320416.82</v>
      </c>
      <c r="AW47" s="82">
        <v>322444.74</v>
      </c>
      <c r="AX47" s="82">
        <v>326578.52</v>
      </c>
      <c r="AY47" s="82">
        <v>328685.65999999997</v>
      </c>
      <c r="AZ47" s="108">
        <v>330819.78999999998</v>
      </c>
      <c r="BA47" s="107"/>
    </row>
    <row r="48" spans="1:53" ht="15" customHeight="1" x14ac:dyDescent="0.2">
      <c r="A48" s="102"/>
      <c r="B48" s="86" t="s">
        <v>55</v>
      </c>
      <c r="C48" s="15"/>
      <c r="D48" s="16" t="s">
        <v>280</v>
      </c>
      <c r="E48" s="17" t="s">
        <v>256</v>
      </c>
      <c r="F48" s="84" t="s">
        <v>295</v>
      </c>
      <c r="G48" s="15" t="s">
        <v>307</v>
      </c>
      <c r="H48" s="15" t="s">
        <v>310</v>
      </c>
      <c r="I48" s="73" t="s">
        <v>282</v>
      </c>
      <c r="J48" s="17" t="s">
        <v>271</v>
      </c>
      <c r="K48" s="16">
        <v>2</v>
      </c>
      <c r="L48" s="41">
        <v>2.47E-2</v>
      </c>
      <c r="M48" s="14" t="s">
        <v>68</v>
      </c>
      <c r="N48" s="106">
        <v>165458.21</v>
      </c>
      <c r="O48" s="79">
        <v>185313.23</v>
      </c>
      <c r="P48" s="80">
        <v>189890.466781</v>
      </c>
      <c r="Q48" s="81">
        <v>189890.47</v>
      </c>
      <c r="R48" s="82">
        <v>215784.69</v>
      </c>
      <c r="S48" s="82">
        <v>228783.64</v>
      </c>
      <c r="T48" s="82">
        <v>204271.06</v>
      </c>
      <c r="U48" s="82">
        <v>230170.22</v>
      </c>
      <c r="V48" s="82">
        <v>205509.15</v>
      </c>
      <c r="W48" s="82">
        <v>231573.7</v>
      </c>
      <c r="X48" s="82">
        <v>206762.23</v>
      </c>
      <c r="Y48" s="82">
        <v>234432.69</v>
      </c>
      <c r="Z48" s="82">
        <v>209314.74</v>
      </c>
      <c r="AA48" s="82">
        <v>235888.77</v>
      </c>
      <c r="AB48" s="82">
        <v>237363.08</v>
      </c>
      <c r="AC48" s="82">
        <v>211931.24</v>
      </c>
      <c r="AD48" s="82">
        <v>238856</v>
      </c>
      <c r="AE48" s="82">
        <v>240367.72</v>
      </c>
      <c r="AF48" s="82">
        <v>243449.26</v>
      </c>
      <c r="AG48" s="82">
        <v>245020.04</v>
      </c>
      <c r="AH48" s="83">
        <v>246610.94</v>
      </c>
      <c r="AI48" s="81">
        <v>254731.3</v>
      </c>
      <c r="AJ48" s="82">
        <v>289467.48</v>
      </c>
      <c r="AK48" s="82">
        <v>306905.11</v>
      </c>
      <c r="AL48" s="82">
        <v>282392.76</v>
      </c>
      <c r="AM48" s="82">
        <v>308765.15999999997</v>
      </c>
      <c r="AN48" s="82">
        <v>284104.34000000003</v>
      </c>
      <c r="AO48" s="82">
        <v>310647.88</v>
      </c>
      <c r="AP48" s="82">
        <v>285836.65999999997</v>
      </c>
      <c r="AQ48" s="82">
        <v>314483.11</v>
      </c>
      <c r="AR48" s="82">
        <v>289365.34999999998</v>
      </c>
      <c r="AS48" s="82">
        <v>316436.39</v>
      </c>
      <c r="AT48" s="82">
        <v>318414.13</v>
      </c>
      <c r="AU48" s="82">
        <v>292982.51</v>
      </c>
      <c r="AV48" s="82">
        <v>320416.82</v>
      </c>
      <c r="AW48" s="82">
        <v>322444.74</v>
      </c>
      <c r="AX48" s="82">
        <v>326578.52</v>
      </c>
      <c r="AY48" s="82">
        <v>328685.65999999997</v>
      </c>
      <c r="AZ48" s="108">
        <v>330819.78999999998</v>
      </c>
      <c r="BA48" s="107"/>
    </row>
    <row r="49" spans="1:53" ht="15" customHeight="1" x14ac:dyDescent="0.2">
      <c r="A49" s="102"/>
      <c r="B49" s="86" t="s">
        <v>55</v>
      </c>
      <c r="C49" s="15"/>
      <c r="D49" s="16" t="s">
        <v>281</v>
      </c>
      <c r="E49" s="17" t="s">
        <v>256</v>
      </c>
      <c r="F49" s="84" t="s">
        <v>296</v>
      </c>
      <c r="G49" s="15" t="s">
        <v>308</v>
      </c>
      <c r="H49" s="15" t="s">
        <v>311</v>
      </c>
      <c r="I49" s="73" t="s">
        <v>282</v>
      </c>
      <c r="J49" s="17" t="s">
        <v>272</v>
      </c>
      <c r="K49" s="16">
        <v>2</v>
      </c>
      <c r="L49" s="41">
        <v>2.47E-2</v>
      </c>
      <c r="M49" s="14" t="s">
        <v>68</v>
      </c>
      <c r="N49" s="106">
        <v>165458.21</v>
      </c>
      <c r="O49" s="79">
        <v>185313.23</v>
      </c>
      <c r="P49" s="80">
        <v>189890.466781</v>
      </c>
      <c r="Q49" s="81">
        <v>189890.47</v>
      </c>
      <c r="R49" s="82">
        <v>215784.69</v>
      </c>
      <c r="S49" s="82">
        <v>228783.64</v>
      </c>
      <c r="T49" s="82">
        <v>204271.06</v>
      </c>
      <c r="U49" s="82">
        <v>230170.22</v>
      </c>
      <c r="V49" s="82">
        <v>205509.15</v>
      </c>
      <c r="W49" s="82">
        <v>231573.7</v>
      </c>
      <c r="X49" s="82">
        <v>206762.23</v>
      </c>
      <c r="Y49" s="82">
        <v>234432.69</v>
      </c>
      <c r="Z49" s="82">
        <v>209314.74</v>
      </c>
      <c r="AA49" s="82">
        <v>235888.77</v>
      </c>
      <c r="AB49" s="82">
        <v>237363.08</v>
      </c>
      <c r="AC49" s="82">
        <v>211931.24</v>
      </c>
      <c r="AD49" s="82">
        <v>238856</v>
      </c>
      <c r="AE49" s="82">
        <v>240367.72</v>
      </c>
      <c r="AF49" s="82">
        <v>243449.26</v>
      </c>
      <c r="AG49" s="82">
        <v>245020.04</v>
      </c>
      <c r="AH49" s="83">
        <v>246610.94</v>
      </c>
      <c r="AI49" s="81">
        <v>254731.3</v>
      </c>
      <c r="AJ49" s="82">
        <v>289467.48</v>
      </c>
      <c r="AK49" s="82">
        <v>306905.11</v>
      </c>
      <c r="AL49" s="82">
        <v>282392.76</v>
      </c>
      <c r="AM49" s="82">
        <v>308765.15999999997</v>
      </c>
      <c r="AN49" s="82">
        <v>284104.34000000003</v>
      </c>
      <c r="AO49" s="82">
        <v>310647.88</v>
      </c>
      <c r="AP49" s="82">
        <v>285836.65999999997</v>
      </c>
      <c r="AQ49" s="82">
        <v>314483.11</v>
      </c>
      <c r="AR49" s="82">
        <v>289365.34999999998</v>
      </c>
      <c r="AS49" s="82">
        <v>316436.39</v>
      </c>
      <c r="AT49" s="82">
        <v>318414.13</v>
      </c>
      <c r="AU49" s="82">
        <v>292982.51</v>
      </c>
      <c r="AV49" s="82">
        <v>320416.82</v>
      </c>
      <c r="AW49" s="82">
        <v>322444.74</v>
      </c>
      <c r="AX49" s="82">
        <v>326578.52</v>
      </c>
      <c r="AY49" s="82">
        <v>328685.65999999997</v>
      </c>
      <c r="AZ49" s="108">
        <v>330819.78999999998</v>
      </c>
      <c r="BA49" s="107"/>
    </row>
    <row r="50" spans="1:53" ht="15" customHeight="1" x14ac:dyDescent="0.2">
      <c r="A50" s="102"/>
      <c r="B50" s="86" t="s">
        <v>55</v>
      </c>
      <c r="C50" s="15"/>
      <c r="D50" s="16" t="s">
        <v>276</v>
      </c>
      <c r="E50" s="17" t="s">
        <v>256</v>
      </c>
      <c r="F50" s="84" t="s">
        <v>297</v>
      </c>
      <c r="G50" s="15" t="s">
        <v>300</v>
      </c>
      <c r="H50" s="15" t="s">
        <v>303</v>
      </c>
      <c r="I50" s="73" t="s">
        <v>269</v>
      </c>
      <c r="J50" s="17" t="s">
        <v>273</v>
      </c>
      <c r="K50" s="16">
        <v>3</v>
      </c>
      <c r="L50" s="41">
        <v>1.1299999999999999E-2</v>
      </c>
      <c r="M50" s="14" t="s">
        <v>68</v>
      </c>
      <c r="N50" s="106">
        <v>2348.3000000000002</v>
      </c>
      <c r="O50" s="79">
        <v>2630.1</v>
      </c>
      <c r="P50" s="80">
        <v>2659.8201300000001</v>
      </c>
      <c r="Q50" s="81">
        <v>2659.82</v>
      </c>
      <c r="R50" s="82">
        <v>3022.52</v>
      </c>
      <c r="S50" s="82">
        <v>3204.6</v>
      </c>
      <c r="T50" s="82">
        <v>2861.25</v>
      </c>
      <c r="U50" s="82">
        <v>3224.02</v>
      </c>
      <c r="V50" s="82">
        <v>2878.59</v>
      </c>
      <c r="W50" s="82">
        <v>3243.68</v>
      </c>
      <c r="X50" s="82">
        <v>2896.15</v>
      </c>
      <c r="Y50" s="82">
        <v>3283.73</v>
      </c>
      <c r="Z50" s="82">
        <v>2931.9</v>
      </c>
      <c r="AA50" s="82">
        <v>3304.12</v>
      </c>
      <c r="AB50" s="82">
        <v>3324.78</v>
      </c>
      <c r="AC50" s="82">
        <v>2968.55</v>
      </c>
      <c r="AD50" s="82">
        <v>3345.69</v>
      </c>
      <c r="AE50" s="82">
        <v>3366.86</v>
      </c>
      <c r="AF50" s="82">
        <v>3410.03</v>
      </c>
      <c r="AG50" s="82">
        <v>3432.03</v>
      </c>
      <c r="AH50" s="83">
        <v>3454.31</v>
      </c>
      <c r="AI50" s="81">
        <v>3568.05</v>
      </c>
      <c r="AJ50" s="82">
        <v>4054.61</v>
      </c>
      <c r="AK50" s="82">
        <v>4298.8599999999997</v>
      </c>
      <c r="AL50" s="82">
        <v>3955.51</v>
      </c>
      <c r="AM50" s="82">
        <v>4324.91</v>
      </c>
      <c r="AN50" s="82">
        <v>3979.49</v>
      </c>
      <c r="AO50" s="82">
        <v>4351.28</v>
      </c>
      <c r="AP50" s="82">
        <v>4003.75</v>
      </c>
      <c r="AQ50" s="82">
        <v>4405.01</v>
      </c>
      <c r="AR50" s="82">
        <v>4053.18</v>
      </c>
      <c r="AS50" s="82">
        <v>4432.37</v>
      </c>
      <c r="AT50" s="82">
        <v>4460.07</v>
      </c>
      <c r="AU50" s="82">
        <v>4103.84</v>
      </c>
      <c r="AV50" s="82">
        <v>4488.12</v>
      </c>
      <c r="AW50" s="82">
        <v>4516.5200000000004</v>
      </c>
      <c r="AX50" s="82">
        <v>4574.43</v>
      </c>
      <c r="AY50" s="82">
        <v>4603.9399999999996</v>
      </c>
      <c r="AZ50" s="108">
        <v>4633.84</v>
      </c>
      <c r="BA50" s="107"/>
    </row>
    <row r="51" spans="1:53" ht="15" customHeight="1" x14ac:dyDescent="0.2">
      <c r="A51" s="102"/>
      <c r="B51" s="86" t="s">
        <v>55</v>
      </c>
      <c r="C51" s="15"/>
      <c r="D51" s="16" t="s">
        <v>277</v>
      </c>
      <c r="E51" s="17" t="s">
        <v>256</v>
      </c>
      <c r="F51" s="84" t="s">
        <v>298</v>
      </c>
      <c r="G51" s="15" t="s">
        <v>301</v>
      </c>
      <c r="H51" s="15" t="s">
        <v>304</v>
      </c>
      <c r="I51" s="73" t="s">
        <v>269</v>
      </c>
      <c r="J51" s="17" t="s">
        <v>274</v>
      </c>
      <c r="K51" s="16">
        <v>3</v>
      </c>
      <c r="L51" s="41">
        <v>1.1299999999999999E-2</v>
      </c>
      <c r="M51" s="14" t="s">
        <v>68</v>
      </c>
      <c r="N51" s="106">
        <v>4696.6099999999997</v>
      </c>
      <c r="O51" s="79">
        <v>5260.2</v>
      </c>
      <c r="P51" s="80">
        <v>5319.6402600000001</v>
      </c>
      <c r="Q51" s="81">
        <v>5319.64</v>
      </c>
      <c r="R51" s="82">
        <v>6045.05</v>
      </c>
      <c r="S51" s="82">
        <v>6409.2</v>
      </c>
      <c r="T51" s="82">
        <v>5722.5</v>
      </c>
      <c r="U51" s="82">
        <v>6448.05</v>
      </c>
      <c r="V51" s="82">
        <v>5757.19</v>
      </c>
      <c r="W51" s="82">
        <v>6487.37</v>
      </c>
      <c r="X51" s="82">
        <v>5792.29</v>
      </c>
      <c r="Y51" s="82">
        <v>6567.46</v>
      </c>
      <c r="Z51" s="82">
        <v>5863.8</v>
      </c>
      <c r="AA51" s="82">
        <v>6608.25</v>
      </c>
      <c r="AB51" s="82">
        <v>6649.55</v>
      </c>
      <c r="AC51" s="82">
        <v>5937.1</v>
      </c>
      <c r="AD51" s="82">
        <v>6691.37</v>
      </c>
      <c r="AE51" s="82">
        <v>6733.72</v>
      </c>
      <c r="AF51" s="82">
        <v>6820.05</v>
      </c>
      <c r="AG51" s="82">
        <v>6864.05</v>
      </c>
      <c r="AH51" s="83">
        <v>6908.62</v>
      </c>
      <c r="AI51" s="81">
        <v>7136.11</v>
      </c>
      <c r="AJ51" s="82">
        <v>8109.22</v>
      </c>
      <c r="AK51" s="82">
        <v>8597.7199999999993</v>
      </c>
      <c r="AL51" s="82">
        <v>7911.02</v>
      </c>
      <c r="AM51" s="82">
        <v>8649.83</v>
      </c>
      <c r="AN51" s="82">
        <v>7958.97</v>
      </c>
      <c r="AO51" s="82">
        <v>8702.57</v>
      </c>
      <c r="AP51" s="82">
        <v>8007.5</v>
      </c>
      <c r="AQ51" s="82">
        <v>8810.01</v>
      </c>
      <c r="AR51" s="82">
        <v>8106.36</v>
      </c>
      <c r="AS51" s="82">
        <v>8864.73</v>
      </c>
      <c r="AT51" s="82">
        <v>8920.14</v>
      </c>
      <c r="AU51" s="82">
        <v>8207.69</v>
      </c>
      <c r="AV51" s="82">
        <v>8976.24</v>
      </c>
      <c r="AW51" s="82">
        <v>9033.0499999999993</v>
      </c>
      <c r="AX51" s="82">
        <v>9148.85</v>
      </c>
      <c r="AY51" s="82">
        <v>9207.8799999999992</v>
      </c>
      <c r="AZ51" s="108">
        <v>9267.67</v>
      </c>
      <c r="BA51" s="107"/>
    </row>
    <row r="52" spans="1:53" ht="15" customHeight="1" x14ac:dyDescent="0.2">
      <c r="A52" s="102"/>
      <c r="B52" s="87" t="s">
        <v>55</v>
      </c>
      <c r="C52" s="88"/>
      <c r="D52" s="89" t="s">
        <v>278</v>
      </c>
      <c r="E52" s="92" t="s">
        <v>256</v>
      </c>
      <c r="F52" s="90" t="s">
        <v>299</v>
      </c>
      <c r="G52" s="88" t="s">
        <v>302</v>
      </c>
      <c r="H52" s="88" t="s">
        <v>305</v>
      </c>
      <c r="I52" s="91" t="s">
        <v>269</v>
      </c>
      <c r="J52" s="92" t="s">
        <v>275</v>
      </c>
      <c r="K52" s="89">
        <v>3</v>
      </c>
      <c r="L52" s="71">
        <v>1.1299999999999999E-2</v>
      </c>
      <c r="M52" s="93" t="s">
        <v>68</v>
      </c>
      <c r="N52" s="106">
        <v>9393.2000000000007</v>
      </c>
      <c r="O52" s="79">
        <v>10520.39</v>
      </c>
      <c r="P52" s="94">
        <v>10639.270407</v>
      </c>
      <c r="Q52" s="95">
        <v>10639.27</v>
      </c>
      <c r="R52" s="96">
        <v>12090.08</v>
      </c>
      <c r="S52" s="96">
        <v>12818.4</v>
      </c>
      <c r="T52" s="96">
        <v>11444.99</v>
      </c>
      <c r="U52" s="96">
        <v>12896.08</v>
      </c>
      <c r="V52" s="96">
        <v>11514.36</v>
      </c>
      <c r="W52" s="96">
        <v>12974.72</v>
      </c>
      <c r="X52" s="96">
        <v>11584.57</v>
      </c>
      <c r="Y52" s="96">
        <v>13134.9</v>
      </c>
      <c r="Z52" s="96">
        <v>11727.58</v>
      </c>
      <c r="AA52" s="96">
        <v>13216.48</v>
      </c>
      <c r="AB52" s="96">
        <v>13299.09</v>
      </c>
      <c r="AC52" s="96">
        <v>11874.18</v>
      </c>
      <c r="AD52" s="96">
        <v>13382.73</v>
      </c>
      <c r="AE52" s="96">
        <v>13467.43</v>
      </c>
      <c r="AF52" s="96">
        <v>13640.09</v>
      </c>
      <c r="AG52" s="96">
        <v>13728.1</v>
      </c>
      <c r="AH52" s="97">
        <v>13817.23</v>
      </c>
      <c r="AI52" s="95">
        <v>14272.2</v>
      </c>
      <c r="AJ52" s="96">
        <v>16218.42</v>
      </c>
      <c r="AK52" s="96">
        <v>17195.419999999998</v>
      </c>
      <c r="AL52" s="96">
        <v>15822.03</v>
      </c>
      <c r="AM52" s="96">
        <v>17299.64</v>
      </c>
      <c r="AN52" s="96">
        <v>15917.93</v>
      </c>
      <c r="AO52" s="96">
        <v>17405.12</v>
      </c>
      <c r="AP52" s="96">
        <v>16014.99</v>
      </c>
      <c r="AQ52" s="96">
        <v>17620</v>
      </c>
      <c r="AR52" s="96">
        <v>16212.7</v>
      </c>
      <c r="AS52" s="96">
        <v>17729.439999999999</v>
      </c>
      <c r="AT52" s="96">
        <v>17840.25</v>
      </c>
      <c r="AU52" s="96">
        <v>16415.36</v>
      </c>
      <c r="AV52" s="96">
        <v>17952.46</v>
      </c>
      <c r="AW52" s="96">
        <v>18066.080000000002</v>
      </c>
      <c r="AX52" s="96">
        <v>18297.689999999999</v>
      </c>
      <c r="AY52" s="96">
        <v>18415.75</v>
      </c>
      <c r="AZ52" s="109">
        <v>18535.32</v>
      </c>
      <c r="BA52" s="107"/>
    </row>
    <row r="53" spans="1:53" x14ac:dyDescent="0.2">
      <c r="O53" s="43"/>
      <c r="T53" s="42"/>
    </row>
    <row r="54" spans="1:53" x14ac:dyDescent="0.2">
      <c r="AI54" s="42"/>
    </row>
    <row r="56" spans="1:53" x14ac:dyDescent="0.2">
      <c r="U56" s="43"/>
      <c r="W56" s="43"/>
      <c r="Y56" s="43"/>
      <c r="AA56" s="43"/>
      <c r="AB56" s="43"/>
      <c r="AD56" s="43"/>
      <c r="AE56" s="43"/>
      <c r="AF56" s="43"/>
      <c r="AG56" s="43"/>
      <c r="AH56" s="115"/>
    </row>
    <row r="57" spans="1:53" x14ac:dyDescent="0.2">
      <c r="Q57" s="43"/>
    </row>
  </sheetData>
  <autoFilter ref="B9:AZ9" xr:uid="{4D897B57-C3E2-4516-8734-C6E5617F2F96}"/>
  <mergeCells count="3">
    <mergeCell ref="M2:O4"/>
    <mergeCell ref="AI7:AZ7"/>
    <mergeCell ref="Q7:AH7"/>
  </mergeCells>
  <phoneticPr fontId="16" type="noConversion"/>
  <conditionalFormatting sqref="H9:H52">
    <cfRule type="duplicateValues" dxfId="6" priority="74" stopIfTrue="1"/>
  </conditionalFormatting>
  <conditionalFormatting sqref="M10:M52">
    <cfRule type="cellIs" dxfId="5" priority="1" stopIfTrue="1" operator="equal">
      <formula>"NEGATIVA"</formula>
    </cfRule>
    <cfRule type="cellIs" dxfId="4" priority="2" stopIfTrue="1" operator="equal">
      <formula>"POSITIVA"</formula>
    </cfRule>
  </conditionalFormatting>
  <hyperlinks>
    <hyperlink ref="M2" r:id="rId1" display="https://url.de.m.mimecastprotect.com/s/mVGfCOgmqBUpGGZDxhvhLSGoEZ_?domain=rmrx93rs.r.us-east-1.awstrack.me" xr:uid="{E6A910EC-A0ED-48E6-AD2B-A19E481E037D}"/>
    <hyperlink ref="M2:O4" r:id="rId2" display="Resolução CM-CMED nº 5/2026" xr:uid="{43BA401D-3E3C-4699-A6F5-3B8BD30042E0}"/>
  </hyperlinks>
  <pageMargins left="0.511811024" right="0.511811024" top="0.78740157499999996" bottom="0.78740157499999996" header="0.31496062000000002" footer="0.31496062000000002"/>
  <pageSetup paperSize="9" orientation="portrait" r:id="rId3"/>
  <customProperties>
    <customPr name="IbpWorksheetKeyString_GUID" r:id="rId4"/>
  </customPropertie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75AC-7B76-4BE2-913A-4B7E88FBF862}">
  <sheetPr>
    <tabColor theme="7" tint="0.59999389629810485"/>
  </sheetPr>
  <dimension ref="A1:BA57"/>
  <sheetViews>
    <sheetView showGridLines="0" topLeftCell="AR1" zoomScale="85" zoomScaleNormal="85" workbookViewId="0">
      <pane ySplit="9" topLeftCell="A10" activePane="bottomLeft" state="frozen"/>
      <selection pane="bottomLeft" activeCell="BB1" sqref="BB1:BB1048576"/>
    </sheetView>
  </sheetViews>
  <sheetFormatPr defaultColWidth="9.140625" defaultRowHeight="12.75" outlineLevelRow="1" outlineLevelCol="1" x14ac:dyDescent="0.2"/>
  <cols>
    <col min="1" max="1" width="4" style="1" customWidth="1"/>
    <col min="2" max="2" width="22.7109375" style="1" customWidth="1"/>
    <col min="3" max="3" width="15.42578125" style="2" bestFit="1" customWidth="1"/>
    <col min="4" max="4" width="15" style="1" bestFit="1" customWidth="1"/>
    <col min="5" max="5" width="15" style="1" customWidth="1"/>
    <col min="6" max="6" width="14.42578125" style="1" bestFit="1" customWidth="1"/>
    <col min="7" max="7" width="16.42578125" style="1" bestFit="1" customWidth="1"/>
    <col min="8" max="8" width="17.42578125" style="1" customWidth="1"/>
    <col min="9" max="9" width="30.140625" style="1" bestFit="1" customWidth="1"/>
    <col min="10" max="10" width="47.7109375" style="3" customWidth="1"/>
    <col min="11" max="11" width="15.7109375" style="3" customWidth="1"/>
    <col min="12" max="12" width="16.7109375" style="1" bestFit="1" customWidth="1"/>
    <col min="13" max="13" width="15.7109375" style="1" bestFit="1" customWidth="1"/>
    <col min="14" max="14" width="19.42578125" style="1" customWidth="1" outlineLevel="1"/>
    <col min="15" max="15" width="15.28515625" style="1" customWidth="1" outlineLevel="1"/>
    <col min="16" max="16" width="18.42578125" style="18" customWidth="1" outlineLevel="1"/>
    <col min="17" max="17" width="12.140625" style="1" customWidth="1"/>
    <col min="18" max="19" width="13.28515625" style="1" customWidth="1"/>
    <col min="20" max="20" width="14.5703125" style="1" customWidth="1"/>
    <col min="21" max="22" width="15.140625" style="1" customWidth="1"/>
    <col min="23" max="23" width="13.28515625" style="1" customWidth="1"/>
    <col min="24" max="24" width="17.28515625" style="1" customWidth="1"/>
    <col min="25" max="25" width="13.28515625" style="1" customWidth="1"/>
    <col min="26" max="26" width="16.28515625" style="1" customWidth="1"/>
    <col min="27" max="27" width="17.28515625" style="1" customWidth="1"/>
    <col min="28" max="28" width="13.28515625" style="1" customWidth="1"/>
    <col min="29" max="30" width="17.28515625" style="1" customWidth="1"/>
    <col min="31" max="32" width="13.28515625" style="1" customWidth="1"/>
    <col min="33" max="33" width="15.140625" style="1" customWidth="1"/>
    <col min="34" max="34" width="16.5703125" style="18" customWidth="1"/>
    <col min="35" max="35" width="14.28515625" style="1" customWidth="1"/>
    <col min="36" max="38" width="15.42578125" style="1" customWidth="1"/>
    <col min="39" max="40" width="17.28515625" style="1" customWidth="1"/>
    <col min="41" max="50" width="15.42578125" style="1" customWidth="1"/>
    <col min="51" max="52" width="17.28515625" style="1" customWidth="1"/>
    <col min="53" max="53" width="10.7109375" style="1" bestFit="1" customWidth="1"/>
    <col min="54" max="16384" width="9.140625" style="1"/>
  </cols>
  <sheetData>
    <row r="1" spans="1:53" ht="13.5" thickBot="1" x14ac:dyDescent="0.25"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AB1" s="1">
        <v>16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T1" s="1">
        <v>34</v>
      </c>
    </row>
    <row r="2" spans="1:53" outlineLevel="1" x14ac:dyDescent="0.2">
      <c r="J2" s="1"/>
      <c r="K2" s="1"/>
      <c r="M2" s="161" t="s">
        <v>326</v>
      </c>
      <c r="N2" s="162"/>
      <c r="O2" s="163"/>
      <c r="P2" s="19" t="s">
        <v>267</v>
      </c>
      <c r="Q2" s="116">
        <v>1.012146</v>
      </c>
      <c r="R2" s="117">
        <v>1.150166</v>
      </c>
      <c r="S2" s="117">
        <v>1.2194529999999999</v>
      </c>
      <c r="T2" s="128">
        <v>1.2048190000000001</v>
      </c>
      <c r="U2" s="117">
        <v>1.2268429999999999</v>
      </c>
      <c r="V2" s="128">
        <v>1.212121</v>
      </c>
      <c r="W2" s="117">
        <v>1.234324</v>
      </c>
      <c r="X2" s="128">
        <v>1.2195119999999999</v>
      </c>
      <c r="Y2" s="117">
        <v>1.249563</v>
      </c>
      <c r="Z2" s="128">
        <v>1.2345680000000001</v>
      </c>
      <c r="AA2" s="117">
        <v>1.2573240000000001</v>
      </c>
      <c r="AB2" s="117">
        <v>1.265182</v>
      </c>
      <c r="AC2" s="128">
        <v>1.25</v>
      </c>
      <c r="AD2" s="117">
        <v>1.273139</v>
      </c>
      <c r="AE2" s="117">
        <v>1.2811969999999999</v>
      </c>
      <c r="AF2" s="117">
        <v>1.297623</v>
      </c>
      <c r="AG2" s="117">
        <v>1.305995</v>
      </c>
      <c r="AH2" s="118">
        <v>1.3144750000000001</v>
      </c>
      <c r="AI2" s="117">
        <v>0.72548100000000004</v>
      </c>
      <c r="AJ2" s="117">
        <v>0.72548100000000004</v>
      </c>
      <c r="AK2" s="117">
        <v>0.72548100000000004</v>
      </c>
      <c r="AL2" s="128">
        <v>0.72335799999999995</v>
      </c>
      <c r="AM2" s="117">
        <v>0.72548100000000004</v>
      </c>
      <c r="AN2" s="128">
        <v>0.72335799999999995</v>
      </c>
      <c r="AO2" s="117">
        <v>0.72548100000000004</v>
      </c>
      <c r="AP2" s="128">
        <v>0.72335799999999995</v>
      </c>
      <c r="AQ2" s="117">
        <v>0.72548100000000004</v>
      </c>
      <c r="AR2" s="128">
        <v>0.72335799999999995</v>
      </c>
      <c r="AS2" s="117">
        <v>0.72548100000000004</v>
      </c>
      <c r="AT2" s="117">
        <v>0.72548100000000004</v>
      </c>
      <c r="AU2" s="128">
        <v>0.72335799999999995</v>
      </c>
      <c r="AV2" s="117">
        <v>0.72548100000000004</v>
      </c>
      <c r="AW2" s="117">
        <v>0.72548100000000004</v>
      </c>
      <c r="AX2" s="117">
        <v>0.72548100000000004</v>
      </c>
      <c r="AY2" s="117">
        <v>0.72548100000000004</v>
      </c>
      <c r="AZ2" s="119">
        <v>0.72548100000000004</v>
      </c>
    </row>
    <row r="3" spans="1:53" s="4" customFormat="1" outlineLevel="1" x14ac:dyDescent="0.2">
      <c r="C3" s="27"/>
      <c r="M3" s="164"/>
      <c r="N3" s="165"/>
      <c r="O3" s="166"/>
      <c r="P3" s="20" t="s">
        <v>268</v>
      </c>
      <c r="Q3" s="120">
        <v>1</v>
      </c>
      <c r="R3" s="121">
        <v>1.1363639999999999</v>
      </c>
      <c r="S3" s="121">
        <v>1.2048190000000001</v>
      </c>
      <c r="T3" s="98">
        <v>1.075731</v>
      </c>
      <c r="U3" s="121">
        <v>1.212121</v>
      </c>
      <c r="V3" s="98">
        <v>1.0822510000000001</v>
      </c>
      <c r="W3" s="121">
        <v>1.2195119999999999</v>
      </c>
      <c r="X3" s="98">
        <v>1.0888500000000001</v>
      </c>
      <c r="Y3" s="121">
        <v>1.2345680000000001</v>
      </c>
      <c r="Z3" s="98">
        <v>1.102292</v>
      </c>
      <c r="AA3" s="121">
        <v>1.2422359999999999</v>
      </c>
      <c r="AB3" s="121">
        <v>1.25</v>
      </c>
      <c r="AC3" s="98">
        <v>1.116071</v>
      </c>
      <c r="AD3" s="121">
        <v>1.257862</v>
      </c>
      <c r="AE3" s="121">
        <v>1.2658229999999999</v>
      </c>
      <c r="AF3" s="121">
        <v>1.2820510000000001</v>
      </c>
      <c r="AG3" s="121">
        <v>1.2903230000000001</v>
      </c>
      <c r="AH3" s="122">
        <v>1.2987010000000001</v>
      </c>
      <c r="AI3" s="121">
        <v>0.74545399999999995</v>
      </c>
      <c r="AJ3" s="121">
        <v>0.74545399999999995</v>
      </c>
      <c r="AK3" s="121">
        <v>0.74545399999999995</v>
      </c>
      <c r="AL3" s="98">
        <v>0.72335799999999995</v>
      </c>
      <c r="AM3" s="121">
        <v>0.74545399999999995</v>
      </c>
      <c r="AN3" s="98">
        <v>0.72335799999999995</v>
      </c>
      <c r="AO3" s="121">
        <v>0.74545399999999995</v>
      </c>
      <c r="AP3" s="98">
        <v>0.72335799999999995</v>
      </c>
      <c r="AQ3" s="121">
        <v>0.74545399999999995</v>
      </c>
      <c r="AR3" s="98">
        <v>0.72335799999999995</v>
      </c>
      <c r="AS3" s="121">
        <v>0.74545399999999995</v>
      </c>
      <c r="AT3" s="121">
        <v>0.74545399999999995</v>
      </c>
      <c r="AU3" s="98">
        <v>0.72335799999999995</v>
      </c>
      <c r="AV3" s="121">
        <v>0.74545399999999995</v>
      </c>
      <c r="AW3" s="121">
        <v>0.74545399999999995</v>
      </c>
      <c r="AX3" s="121">
        <v>0.74545399999999995</v>
      </c>
      <c r="AY3" s="121">
        <v>0.74545399999999995</v>
      </c>
      <c r="AZ3" s="123">
        <v>0.74545399999999995</v>
      </c>
    </row>
    <row r="4" spans="1:53" s="4" customFormat="1" ht="13.5" outlineLevel="1" thickBot="1" x14ac:dyDescent="0.25">
      <c r="C4" s="27"/>
      <c r="M4" s="167"/>
      <c r="N4" s="168"/>
      <c r="O4" s="169"/>
      <c r="P4" s="21" t="s">
        <v>283</v>
      </c>
      <c r="Q4" s="124">
        <v>1</v>
      </c>
      <c r="R4" s="125">
        <v>1.1363639999999999</v>
      </c>
      <c r="S4" s="125">
        <v>1.2048190000000001</v>
      </c>
      <c r="T4" s="129">
        <v>1.2048190000000001</v>
      </c>
      <c r="U4" s="125">
        <v>1.212121</v>
      </c>
      <c r="V4" s="129">
        <v>1.212121</v>
      </c>
      <c r="W4" s="125">
        <v>1.2195119999999999</v>
      </c>
      <c r="X4" s="129">
        <v>1.2195119999999999</v>
      </c>
      <c r="Y4" s="125">
        <v>1.2345680000000001</v>
      </c>
      <c r="Z4" s="129">
        <v>1.2345680000000001</v>
      </c>
      <c r="AA4" s="125">
        <v>1.2422359999999999</v>
      </c>
      <c r="AB4" s="125">
        <v>1.25</v>
      </c>
      <c r="AC4" s="129">
        <v>1.25</v>
      </c>
      <c r="AD4" s="125">
        <v>1.257862</v>
      </c>
      <c r="AE4" s="125">
        <v>1.2658229999999999</v>
      </c>
      <c r="AF4" s="125">
        <v>1.2820510000000001</v>
      </c>
      <c r="AG4" s="125">
        <v>1.2903230000000001</v>
      </c>
      <c r="AH4" s="126">
        <v>1.2987010000000001</v>
      </c>
      <c r="AI4" s="125">
        <v>0.74021400000000004</v>
      </c>
      <c r="AJ4" s="125">
        <v>0.74021400000000004</v>
      </c>
      <c r="AK4" s="125">
        <v>0.74021400000000004</v>
      </c>
      <c r="AL4" s="129">
        <v>0.74021400000000004</v>
      </c>
      <c r="AM4" s="125">
        <v>0.74021400000000004</v>
      </c>
      <c r="AN4" s="129">
        <v>0.74021400000000004</v>
      </c>
      <c r="AO4" s="125">
        <v>0.74021400000000004</v>
      </c>
      <c r="AP4" s="129">
        <v>0.74021400000000004</v>
      </c>
      <c r="AQ4" s="125">
        <v>0.74021400000000004</v>
      </c>
      <c r="AR4" s="129">
        <v>0.74021400000000004</v>
      </c>
      <c r="AS4" s="125">
        <v>0.74021400000000004</v>
      </c>
      <c r="AT4" s="125">
        <v>0.74021400000000004</v>
      </c>
      <c r="AU4" s="129">
        <v>0.74021400000000004</v>
      </c>
      <c r="AV4" s="125">
        <v>0.74021400000000004</v>
      </c>
      <c r="AW4" s="125">
        <v>0.74021400000000004</v>
      </c>
      <c r="AX4" s="125">
        <v>0.74021400000000004</v>
      </c>
      <c r="AY4" s="125">
        <v>0.74021400000000004</v>
      </c>
      <c r="AZ4" s="127">
        <v>0.74021400000000004</v>
      </c>
    </row>
    <row r="5" spans="1:53" s="5" customFormat="1" ht="16.5" thickBot="1" x14ac:dyDescent="0.25">
      <c r="C5" s="6"/>
      <c r="Q5" s="156" t="s">
        <v>0</v>
      </c>
      <c r="R5" s="154" t="s">
        <v>1</v>
      </c>
      <c r="S5" s="154" t="s">
        <v>2</v>
      </c>
      <c r="T5" s="154" t="s">
        <v>3</v>
      </c>
      <c r="U5" s="154" t="s">
        <v>4</v>
      </c>
      <c r="V5" s="154" t="s">
        <v>5</v>
      </c>
      <c r="W5" s="154" t="s">
        <v>6</v>
      </c>
      <c r="X5" s="154" t="s">
        <v>7</v>
      </c>
      <c r="Y5" s="154" t="s">
        <v>8</v>
      </c>
      <c r="Z5" s="154" t="s">
        <v>48</v>
      </c>
      <c r="AA5" s="154" t="s">
        <v>260</v>
      </c>
      <c r="AB5" s="154" t="s">
        <v>9</v>
      </c>
      <c r="AC5" s="154" t="s">
        <v>49</v>
      </c>
      <c r="AD5" s="154" t="s">
        <v>263</v>
      </c>
      <c r="AE5" s="154" t="s">
        <v>10</v>
      </c>
      <c r="AF5" s="154" t="s">
        <v>11</v>
      </c>
      <c r="AG5" s="154" t="s">
        <v>286</v>
      </c>
      <c r="AH5" s="157" t="s">
        <v>290</v>
      </c>
      <c r="AI5" s="154" t="s">
        <v>12</v>
      </c>
      <c r="AJ5" s="154" t="s">
        <v>13</v>
      </c>
      <c r="AK5" s="154" t="s">
        <v>14</v>
      </c>
      <c r="AL5" s="154" t="s">
        <v>15</v>
      </c>
      <c r="AM5" s="154" t="s">
        <v>16</v>
      </c>
      <c r="AN5" s="154" t="s">
        <v>17</v>
      </c>
      <c r="AO5" s="154" t="s">
        <v>18</v>
      </c>
      <c r="AP5" s="154" t="s">
        <v>19</v>
      </c>
      <c r="AQ5" s="154" t="s">
        <v>20</v>
      </c>
      <c r="AR5" s="154" t="s">
        <v>264</v>
      </c>
      <c r="AS5" s="154" t="s">
        <v>265</v>
      </c>
      <c r="AT5" s="154" t="s">
        <v>21</v>
      </c>
      <c r="AU5" s="154" t="s">
        <v>285</v>
      </c>
      <c r="AV5" s="154" t="s">
        <v>266</v>
      </c>
      <c r="AW5" s="154" t="s">
        <v>22</v>
      </c>
      <c r="AX5" s="154" t="s">
        <v>23</v>
      </c>
      <c r="AY5" s="154" t="s">
        <v>288</v>
      </c>
      <c r="AZ5" s="155" t="s">
        <v>291</v>
      </c>
    </row>
    <row r="6" spans="1:53" s="44" customFormat="1" ht="14.25" customHeight="1" thickBot="1" x14ac:dyDescent="0.25">
      <c r="B6" s="45"/>
      <c r="C6" s="28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  <c r="Q6" s="45"/>
      <c r="R6" s="45"/>
      <c r="S6" s="45"/>
      <c r="T6" s="45"/>
      <c r="U6" s="47"/>
      <c r="V6" s="47"/>
      <c r="W6" s="47"/>
      <c r="X6" s="47"/>
      <c r="Y6" s="47"/>
      <c r="Z6" s="45"/>
      <c r="AA6" s="45"/>
      <c r="AB6" s="47"/>
      <c r="AC6" s="45"/>
      <c r="AD6" s="45"/>
      <c r="AE6" s="45"/>
      <c r="AF6" s="45"/>
      <c r="AG6" s="48"/>
      <c r="AH6" s="49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</row>
    <row r="7" spans="1:53" s="32" customFormat="1" ht="22.5" customHeight="1" thickBot="1" x14ac:dyDescent="0.25">
      <c r="B7" s="40" t="s">
        <v>322</v>
      </c>
      <c r="C7" s="28"/>
      <c r="D7" s="28"/>
      <c r="E7" s="28"/>
      <c r="F7" s="29"/>
      <c r="G7" s="29"/>
      <c r="H7" s="29"/>
      <c r="I7" s="29"/>
      <c r="J7" s="30"/>
      <c r="K7" s="30"/>
      <c r="L7" s="31"/>
      <c r="M7" s="31"/>
      <c r="N7" s="29"/>
      <c r="O7" s="29"/>
      <c r="P7" s="29"/>
      <c r="Q7" s="172" t="s">
        <v>292</v>
      </c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4"/>
      <c r="AI7" s="170" t="s">
        <v>293</v>
      </c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1"/>
    </row>
    <row r="8" spans="1:53" s="12" customFormat="1" ht="15.75" thickBot="1" x14ac:dyDescent="0.25">
      <c r="B8" s="7"/>
      <c r="C8" s="8"/>
      <c r="D8" s="7"/>
      <c r="E8" s="7"/>
      <c r="F8" s="9"/>
      <c r="G8" s="9"/>
      <c r="H8" s="9"/>
      <c r="I8" s="10"/>
      <c r="J8" s="11"/>
      <c r="K8" s="11"/>
      <c r="L8" s="10"/>
      <c r="M8" s="10"/>
      <c r="N8" s="10"/>
      <c r="O8" s="10"/>
      <c r="P8" s="37"/>
      <c r="Q8" s="50" t="s">
        <v>30</v>
      </c>
      <c r="R8" s="51" t="s">
        <v>24</v>
      </c>
      <c r="S8" s="51" t="s">
        <v>25</v>
      </c>
      <c r="T8" s="51" t="s">
        <v>26</v>
      </c>
      <c r="U8" s="51" t="s">
        <v>27</v>
      </c>
      <c r="V8" s="51" t="s">
        <v>28</v>
      </c>
      <c r="W8" s="52" t="s">
        <v>29</v>
      </c>
      <c r="X8" s="53" t="s">
        <v>30</v>
      </c>
      <c r="Y8" s="52" t="s">
        <v>31</v>
      </c>
      <c r="Z8" s="53" t="s">
        <v>30</v>
      </c>
      <c r="AA8" s="52" t="s">
        <v>261</v>
      </c>
      <c r="AB8" s="52" t="s">
        <v>32</v>
      </c>
      <c r="AC8" s="54" t="s">
        <v>33</v>
      </c>
      <c r="AD8" s="52" t="s">
        <v>262</v>
      </c>
      <c r="AE8" s="52" t="s">
        <v>34</v>
      </c>
      <c r="AF8" s="52" t="s">
        <v>35</v>
      </c>
      <c r="AG8" s="52" t="s">
        <v>287</v>
      </c>
      <c r="AH8" s="56" t="s">
        <v>289</v>
      </c>
      <c r="AI8" s="53" t="s">
        <v>30</v>
      </c>
      <c r="AJ8" s="51" t="s">
        <v>24</v>
      </c>
      <c r="AK8" s="51" t="s">
        <v>25</v>
      </c>
      <c r="AL8" s="51" t="s">
        <v>26</v>
      </c>
      <c r="AM8" s="51" t="s">
        <v>27</v>
      </c>
      <c r="AN8" s="51" t="s">
        <v>28</v>
      </c>
      <c r="AO8" s="52" t="s">
        <v>29</v>
      </c>
      <c r="AP8" s="53" t="s">
        <v>30</v>
      </c>
      <c r="AQ8" s="52" t="s">
        <v>31</v>
      </c>
      <c r="AR8" s="53" t="s">
        <v>30</v>
      </c>
      <c r="AS8" s="52" t="s">
        <v>261</v>
      </c>
      <c r="AT8" s="52" t="s">
        <v>32</v>
      </c>
      <c r="AU8" s="52" t="s">
        <v>33</v>
      </c>
      <c r="AV8" s="52" t="s">
        <v>262</v>
      </c>
      <c r="AW8" s="52" t="s">
        <v>34</v>
      </c>
      <c r="AX8" s="56" t="s">
        <v>35</v>
      </c>
      <c r="AY8" s="52" t="s">
        <v>287</v>
      </c>
      <c r="AZ8" s="55" t="s">
        <v>289</v>
      </c>
    </row>
    <row r="9" spans="1:53" s="13" customFormat="1" ht="63" x14ac:dyDescent="0.2">
      <c r="A9" s="101"/>
      <c r="B9" s="110" t="s">
        <v>36</v>
      </c>
      <c r="C9" s="57" t="s">
        <v>37</v>
      </c>
      <c r="D9" s="58" t="s">
        <v>38</v>
      </c>
      <c r="E9" s="58" t="s">
        <v>255</v>
      </c>
      <c r="F9" s="59" t="s">
        <v>39</v>
      </c>
      <c r="G9" s="60" t="s">
        <v>40</v>
      </c>
      <c r="H9" s="60" t="s">
        <v>41</v>
      </c>
      <c r="I9" s="60" t="s">
        <v>42</v>
      </c>
      <c r="J9" s="61" t="s">
        <v>43</v>
      </c>
      <c r="K9" s="60" t="s">
        <v>44</v>
      </c>
      <c r="L9" s="62" t="s">
        <v>45</v>
      </c>
      <c r="M9" s="60" t="s">
        <v>258</v>
      </c>
      <c r="N9" s="63" t="s">
        <v>46</v>
      </c>
      <c r="O9" s="64" t="s">
        <v>47</v>
      </c>
      <c r="P9" s="65" t="s">
        <v>325</v>
      </c>
      <c r="Q9" s="33" t="s">
        <v>0</v>
      </c>
      <c r="R9" s="34" t="s">
        <v>1</v>
      </c>
      <c r="S9" s="34" t="s">
        <v>2</v>
      </c>
      <c r="T9" s="35" t="s">
        <v>3</v>
      </c>
      <c r="U9" s="34" t="s">
        <v>4</v>
      </c>
      <c r="V9" s="35" t="s">
        <v>5</v>
      </c>
      <c r="W9" s="34" t="s">
        <v>6</v>
      </c>
      <c r="X9" s="35" t="s">
        <v>7</v>
      </c>
      <c r="Y9" s="34" t="s">
        <v>8</v>
      </c>
      <c r="Z9" s="35" t="s">
        <v>48</v>
      </c>
      <c r="AA9" s="36" t="s">
        <v>260</v>
      </c>
      <c r="AB9" s="34" t="s">
        <v>9</v>
      </c>
      <c r="AC9" s="35" t="s">
        <v>49</v>
      </c>
      <c r="AD9" s="36" t="s">
        <v>263</v>
      </c>
      <c r="AE9" s="34" t="s">
        <v>10</v>
      </c>
      <c r="AF9" s="34" t="s">
        <v>11</v>
      </c>
      <c r="AG9" s="34" t="s">
        <v>286</v>
      </c>
      <c r="AH9" s="113" t="s">
        <v>290</v>
      </c>
      <c r="AI9" s="111" t="s">
        <v>12</v>
      </c>
      <c r="AJ9" s="66" t="s">
        <v>13</v>
      </c>
      <c r="AK9" s="66" t="s">
        <v>14</v>
      </c>
      <c r="AL9" s="67" t="s">
        <v>15</v>
      </c>
      <c r="AM9" s="66" t="s">
        <v>16</v>
      </c>
      <c r="AN9" s="67" t="s">
        <v>17</v>
      </c>
      <c r="AO9" s="66" t="s">
        <v>18</v>
      </c>
      <c r="AP9" s="67" t="s">
        <v>19</v>
      </c>
      <c r="AQ9" s="66" t="s">
        <v>20</v>
      </c>
      <c r="AR9" s="67" t="s">
        <v>50</v>
      </c>
      <c r="AS9" s="66" t="s">
        <v>265</v>
      </c>
      <c r="AT9" s="66" t="s">
        <v>21</v>
      </c>
      <c r="AU9" s="67" t="s">
        <v>51</v>
      </c>
      <c r="AV9" s="66" t="s">
        <v>266</v>
      </c>
      <c r="AW9" s="66" t="s">
        <v>22</v>
      </c>
      <c r="AX9" s="66" t="s">
        <v>23</v>
      </c>
      <c r="AY9" s="66" t="s">
        <v>288</v>
      </c>
      <c r="AZ9" s="68" t="s">
        <v>291</v>
      </c>
      <c r="BA9" s="24"/>
    </row>
    <row r="10" spans="1:53" ht="15" customHeight="1" x14ac:dyDescent="0.2">
      <c r="A10" s="102"/>
      <c r="B10" s="72" t="s">
        <v>55</v>
      </c>
      <c r="C10" s="15" t="s">
        <v>56</v>
      </c>
      <c r="D10" s="16" t="s">
        <v>57</v>
      </c>
      <c r="E10" s="16" t="s">
        <v>256</v>
      </c>
      <c r="F10" s="16" t="s">
        <v>58</v>
      </c>
      <c r="G10" s="15" t="s">
        <v>59</v>
      </c>
      <c r="H10" s="15" t="s">
        <v>60</v>
      </c>
      <c r="I10" s="73" t="s">
        <v>259</v>
      </c>
      <c r="J10" s="17" t="s">
        <v>61</v>
      </c>
      <c r="K10" s="16">
        <v>3</v>
      </c>
      <c r="L10" s="41">
        <f t="shared" ref="L10:L52" si="0">VLOOKUP(K10,reajuste,2,0)</f>
        <v>1.1299999999999999E-2</v>
      </c>
      <c r="M10" s="14" t="s">
        <v>54</v>
      </c>
      <c r="N10" s="105">
        <v>54.84</v>
      </c>
      <c r="O10" s="74">
        <v>54.84</v>
      </c>
      <c r="P10" s="75">
        <f>O10*(1+L10)</f>
        <v>55.459692000000011</v>
      </c>
      <c r="Q10" s="76">
        <v>0.6733054190320118</v>
      </c>
      <c r="R10" s="77">
        <v>0.76785210887201316</v>
      </c>
      <c r="S10" s="77">
        <v>0.81048778847601</v>
      </c>
      <c r="T10" s="77">
        <v>-1.1093442519722885E-3</v>
      </c>
      <c r="U10" s="77">
        <v>0.82033491235600309</v>
      </c>
      <c r="V10" s="77">
        <v>3.8573267320174409E-3</v>
      </c>
      <c r="W10" s="77">
        <v>0.82522886820801489</v>
      </c>
      <c r="X10" s="77">
        <v>3.7599103040122372E-3</v>
      </c>
      <c r="Y10" s="77"/>
      <c r="Z10" s="77"/>
      <c r="AA10" s="77"/>
      <c r="AB10" s="77">
        <v>0.83660404394402121</v>
      </c>
      <c r="AC10" s="77"/>
      <c r="AD10" s="77"/>
      <c r="AE10" s="77"/>
      <c r="AF10" s="77"/>
      <c r="AG10" s="77"/>
      <c r="AH10" s="114"/>
      <c r="AI10" s="112">
        <v>0.70391526315921737</v>
      </c>
      <c r="AJ10" s="22">
        <v>0.80491065771813908</v>
      </c>
      <c r="AK10" s="22">
        <v>0.85158373337964122</v>
      </c>
      <c r="AL10" s="22">
        <v>3.196474979219488E-3</v>
      </c>
      <c r="AM10" s="22">
        <v>0.85651530826581279</v>
      </c>
      <c r="AN10" s="22">
        <v>3.0391406910723617E-3</v>
      </c>
      <c r="AO10" s="22">
        <v>0.86840341540028021</v>
      </c>
      <c r="AP10" s="22">
        <v>9.7054159959810704E-3</v>
      </c>
      <c r="AQ10" s="22"/>
      <c r="AR10" s="22"/>
      <c r="AS10" s="22"/>
      <c r="AT10" s="22">
        <v>0.87735585624436396</v>
      </c>
      <c r="AU10" s="22"/>
      <c r="AV10" s="22"/>
      <c r="AW10" s="22"/>
      <c r="AX10" s="22"/>
      <c r="AY10" s="22"/>
      <c r="AZ10" s="69"/>
      <c r="BA10" s="107"/>
    </row>
    <row r="11" spans="1:53" ht="15" customHeight="1" x14ac:dyDescent="0.2">
      <c r="A11" s="102"/>
      <c r="B11" s="72" t="s">
        <v>55</v>
      </c>
      <c r="C11" s="15" t="s">
        <v>62</v>
      </c>
      <c r="D11" s="16" t="s">
        <v>63</v>
      </c>
      <c r="E11" s="16" t="s">
        <v>257</v>
      </c>
      <c r="F11" s="16" t="s">
        <v>64</v>
      </c>
      <c r="G11" s="15" t="s">
        <v>65</v>
      </c>
      <c r="H11" s="15" t="s">
        <v>66</v>
      </c>
      <c r="I11" s="73" t="s">
        <v>53</v>
      </c>
      <c r="J11" s="17" t="s">
        <v>67</v>
      </c>
      <c r="K11" s="103" t="s">
        <v>324</v>
      </c>
      <c r="L11" s="104">
        <f t="shared" si="0"/>
        <v>0</v>
      </c>
      <c r="M11" s="14" t="s">
        <v>54</v>
      </c>
      <c r="N11" s="105">
        <v>50.17</v>
      </c>
      <c r="O11" s="74">
        <v>50.17</v>
      </c>
      <c r="P11" s="75">
        <f t="shared" ref="P11:P52" si="1">O11*(1+L11)</f>
        <v>50.17</v>
      </c>
      <c r="Q11" s="76">
        <v>0.60936481999999614</v>
      </c>
      <c r="R11" s="77">
        <v>0.69382822000000743</v>
      </c>
      <c r="S11" s="77">
        <v>0.72995700999999258</v>
      </c>
      <c r="T11" s="77">
        <v>-4.2307699999994952E-3</v>
      </c>
      <c r="U11" s="77">
        <v>0.74071330999999674</v>
      </c>
      <c r="V11" s="77">
        <v>2.1105699999992567E-3</v>
      </c>
      <c r="W11" s="77">
        <v>0.74603507999999863</v>
      </c>
      <c r="X11" s="77">
        <v>2.9170399999998153E-3</v>
      </c>
      <c r="Y11" s="77"/>
      <c r="Z11" s="77"/>
      <c r="AA11" s="77"/>
      <c r="AB11" s="77">
        <v>0.76418094000000281</v>
      </c>
      <c r="AC11" s="77"/>
      <c r="AD11" s="77"/>
      <c r="AE11" s="77"/>
      <c r="AF11" s="77"/>
      <c r="AG11" s="77"/>
      <c r="AH11" s="78"/>
      <c r="AI11" s="76">
        <v>0.63406575775243823</v>
      </c>
      <c r="AJ11" s="22">
        <v>0.72871737509321122</v>
      </c>
      <c r="AK11" s="22">
        <v>0.76019887495330352</v>
      </c>
      <c r="AL11" s="22">
        <v>-7.2700239715146608E-3</v>
      </c>
      <c r="AM11" s="22">
        <v>0.77124782041155981</v>
      </c>
      <c r="AN11" s="22">
        <v>-8.2461243255238514E-4</v>
      </c>
      <c r="AO11" s="22">
        <v>0.77858979077328172</v>
      </c>
      <c r="AP11" s="22">
        <v>1.7935793894707786E-3</v>
      </c>
      <c r="AQ11" s="22"/>
      <c r="AR11" s="22"/>
      <c r="AS11" s="22"/>
      <c r="AT11" s="22">
        <v>0.80254762013065317</v>
      </c>
      <c r="AU11" s="22"/>
      <c r="AV11" s="22"/>
      <c r="AW11" s="22"/>
      <c r="AX11" s="22"/>
      <c r="AY11" s="22"/>
      <c r="AZ11" s="69"/>
      <c r="BA11" s="107"/>
    </row>
    <row r="12" spans="1:53" ht="15" customHeight="1" x14ac:dyDescent="0.2">
      <c r="A12" s="102"/>
      <c r="B12" s="72" t="s">
        <v>55</v>
      </c>
      <c r="C12" s="15" t="s">
        <v>69</v>
      </c>
      <c r="D12" s="16" t="s">
        <v>52</v>
      </c>
      <c r="E12" s="16" t="s">
        <v>257</v>
      </c>
      <c r="F12" s="84" t="s">
        <v>70</v>
      </c>
      <c r="G12" s="15" t="s">
        <v>71</v>
      </c>
      <c r="H12" s="15" t="s">
        <v>72</v>
      </c>
      <c r="I12" s="73" t="s">
        <v>73</v>
      </c>
      <c r="J12" s="17" t="s">
        <v>74</v>
      </c>
      <c r="K12" s="16">
        <v>2</v>
      </c>
      <c r="L12" s="41">
        <f t="shared" si="0"/>
        <v>2.47E-2</v>
      </c>
      <c r="M12" s="14" t="s">
        <v>68</v>
      </c>
      <c r="N12" s="106">
        <v>15.06</v>
      </c>
      <c r="O12" s="79">
        <v>16.87</v>
      </c>
      <c r="P12" s="80">
        <f t="shared" si="1"/>
        <v>17.286688999999999</v>
      </c>
      <c r="Q12" s="81">
        <v>-3.3110000000000639E-3</v>
      </c>
      <c r="R12" s="82">
        <v>-6.0289412040006596E-3</v>
      </c>
      <c r="S12" s="82">
        <v>-2.6686457089972748E-3</v>
      </c>
      <c r="T12" s="82">
        <v>-4.1727553410026985E-3</v>
      </c>
      <c r="U12" s="82">
        <v>-6.4412426310020976E-3</v>
      </c>
      <c r="V12" s="82">
        <v>-1.4635430609999389E-3</v>
      </c>
      <c r="W12" s="82">
        <v>-8.6753242320014579E-3</v>
      </c>
      <c r="X12" s="82">
        <v>-7.3886823499975662E-3</v>
      </c>
      <c r="Y12" s="82"/>
      <c r="Z12" s="82"/>
      <c r="AA12" s="82"/>
      <c r="AB12" s="82">
        <v>-1.6387500000014654E-3</v>
      </c>
      <c r="AC12" s="82"/>
      <c r="AD12" s="82"/>
      <c r="AE12" s="82"/>
      <c r="AF12" s="82"/>
      <c r="AG12" s="82"/>
      <c r="AH12" s="83"/>
      <c r="AI12" s="81">
        <v>-5.2217843086310722E-4</v>
      </c>
      <c r="AJ12" s="23">
        <v>-8.3122247704103813E-3</v>
      </c>
      <c r="AK12" s="23">
        <v>-8.7652049489150841E-4</v>
      </c>
      <c r="AL12" s="23">
        <v>-2.3597379734532353E-3</v>
      </c>
      <c r="AM12" s="23">
        <v>-1.1546953441797569E-2</v>
      </c>
      <c r="AN12" s="23">
        <v>-6.5458639580917577E-3</v>
      </c>
      <c r="AO12" s="23">
        <v>-1.0153522862577091E-2</v>
      </c>
      <c r="AP12" s="23">
        <v>-8.8440611011399994E-3</v>
      </c>
      <c r="AQ12" s="23"/>
      <c r="AR12" s="23"/>
      <c r="AS12" s="23"/>
      <c r="AT12" s="23">
        <v>-3.1527230385783866E-3</v>
      </c>
      <c r="AU12" s="23"/>
      <c r="AV12" s="23"/>
      <c r="AW12" s="23"/>
      <c r="AX12" s="23"/>
      <c r="AY12" s="23"/>
      <c r="AZ12" s="70"/>
      <c r="BA12" s="107"/>
    </row>
    <row r="13" spans="1:53" ht="15" customHeight="1" x14ac:dyDescent="0.2">
      <c r="A13" s="102"/>
      <c r="B13" s="72" t="s">
        <v>55</v>
      </c>
      <c r="C13" s="15" t="s">
        <v>75</v>
      </c>
      <c r="D13" s="16" t="s">
        <v>52</v>
      </c>
      <c r="E13" s="16" t="s">
        <v>256</v>
      </c>
      <c r="F13" s="16" t="s">
        <v>76</v>
      </c>
      <c r="G13" s="15" t="s">
        <v>77</v>
      </c>
      <c r="H13" s="15" t="s">
        <v>78</v>
      </c>
      <c r="I13" s="73" t="s">
        <v>73</v>
      </c>
      <c r="J13" s="17" t="s">
        <v>79</v>
      </c>
      <c r="K13" s="16">
        <v>2</v>
      </c>
      <c r="L13" s="41">
        <f t="shared" si="0"/>
        <v>2.47E-2</v>
      </c>
      <c r="M13" s="14" t="s">
        <v>68</v>
      </c>
      <c r="N13" s="106">
        <v>35.64</v>
      </c>
      <c r="O13" s="79">
        <v>39.92</v>
      </c>
      <c r="P13" s="80">
        <f t="shared" si="1"/>
        <v>40.906024000000002</v>
      </c>
      <c r="Q13" s="81">
        <v>-3.9759999999944284E-3</v>
      </c>
      <c r="R13" s="82">
        <v>-5.866943264003055E-3</v>
      </c>
      <c r="S13" s="82">
        <v>-5.6450703439949734E-3</v>
      </c>
      <c r="T13" s="82">
        <v>-6.1218964559941469E-3</v>
      </c>
      <c r="U13" s="82">
        <v>-6.9492830959987373E-3</v>
      </c>
      <c r="V13" s="82">
        <v>5.8538002399899369E-4</v>
      </c>
      <c r="W13" s="82">
        <v>-4.6128597119974302E-3</v>
      </c>
      <c r="X13" s="82">
        <v>5.2423240000365467E-4</v>
      </c>
      <c r="Y13" s="82"/>
      <c r="Z13" s="82"/>
      <c r="AA13" s="82"/>
      <c r="AB13" s="82">
        <v>-7.4699999999978672E-3</v>
      </c>
      <c r="AC13" s="82"/>
      <c r="AD13" s="82"/>
      <c r="AE13" s="82"/>
      <c r="AF13" s="82"/>
      <c r="AG13" s="82"/>
      <c r="AH13" s="83"/>
      <c r="AI13" s="81">
        <v>-6.0252141647865187E-3</v>
      </c>
      <c r="AJ13" s="23">
        <v>-3.1905164691536925E-3</v>
      </c>
      <c r="AK13" s="23">
        <v>-6.7925725048070262E-3</v>
      </c>
      <c r="AL13" s="23">
        <v>-7.2199608713745533E-3</v>
      </c>
      <c r="AM13" s="23">
        <v>-6.1028086186212249E-3</v>
      </c>
      <c r="AN13" s="23">
        <v>1.4872027737382609E-3</v>
      </c>
      <c r="AO13" s="23">
        <v>-1.0529260976525734E-2</v>
      </c>
      <c r="AP13" s="23">
        <v>4.6618305182306585E-3</v>
      </c>
      <c r="AQ13" s="23"/>
      <c r="AR13" s="23"/>
      <c r="AS13" s="23"/>
      <c r="AT13" s="23">
        <v>-7.5315177059707139E-3</v>
      </c>
      <c r="AU13" s="23"/>
      <c r="AV13" s="23"/>
      <c r="AW13" s="23"/>
      <c r="AX13" s="23"/>
      <c r="AY13" s="23"/>
      <c r="AZ13" s="70"/>
      <c r="BA13" s="107"/>
    </row>
    <row r="14" spans="1:53" ht="15" customHeight="1" x14ac:dyDescent="0.2">
      <c r="A14" s="102"/>
      <c r="B14" s="72" t="s">
        <v>55</v>
      </c>
      <c r="C14" s="15" t="s">
        <v>80</v>
      </c>
      <c r="D14" s="16" t="s">
        <v>81</v>
      </c>
      <c r="E14" s="16" t="s">
        <v>257</v>
      </c>
      <c r="F14" s="16" t="s">
        <v>82</v>
      </c>
      <c r="G14" s="15" t="s">
        <v>83</v>
      </c>
      <c r="H14" s="15" t="s">
        <v>84</v>
      </c>
      <c r="I14" s="73" t="s">
        <v>85</v>
      </c>
      <c r="J14" s="17" t="s">
        <v>86</v>
      </c>
      <c r="K14" s="16">
        <v>3</v>
      </c>
      <c r="L14" s="41">
        <f t="shared" si="0"/>
        <v>1.1299999999999999E-2</v>
      </c>
      <c r="M14" s="14" t="s">
        <v>54</v>
      </c>
      <c r="N14" s="105">
        <v>27.14</v>
      </c>
      <c r="O14" s="74">
        <v>27.14</v>
      </c>
      <c r="P14" s="75">
        <f t="shared" si="1"/>
        <v>27.446682000000003</v>
      </c>
      <c r="Q14" s="76">
        <v>0.33004939957200463</v>
      </c>
      <c r="R14" s="77">
        <v>0.37824044921200084</v>
      </c>
      <c r="S14" s="77">
        <v>0.39993870494600259</v>
      </c>
      <c r="T14" s="77">
        <v>-1.7160394419946101E-3</v>
      </c>
      <c r="U14" s="77">
        <v>0.40276968492599963</v>
      </c>
      <c r="V14" s="77">
        <v>-1.3003674780023289E-3</v>
      </c>
      <c r="W14" s="77">
        <v>0.39809831296800269</v>
      </c>
      <c r="X14" s="77">
        <v>-8.4419408159988052E-3</v>
      </c>
      <c r="Y14" s="77"/>
      <c r="Z14" s="77"/>
      <c r="AA14" s="77"/>
      <c r="AB14" s="77">
        <v>0.41504802612400482</v>
      </c>
      <c r="AC14" s="77"/>
      <c r="AD14" s="77"/>
      <c r="AE14" s="77"/>
      <c r="AF14" s="77"/>
      <c r="AG14" s="77"/>
      <c r="AH14" s="78"/>
      <c r="AI14" s="76">
        <v>0.34190481841977771</v>
      </c>
      <c r="AJ14" s="22">
        <v>0.39353164205817137</v>
      </c>
      <c r="AK14" s="22">
        <v>0.41482462662150965</v>
      </c>
      <c r="AL14" s="22">
        <v>-5.0373389690747672E-3</v>
      </c>
      <c r="AM14" s="22">
        <v>0.42440600777415227</v>
      </c>
      <c r="AN14" s="22">
        <v>2.0255703565865701E-3</v>
      </c>
      <c r="AO14" s="22">
        <v>0.41743013665140438</v>
      </c>
      <c r="AP14" s="22">
        <v>-7.5345552492649404E-3</v>
      </c>
      <c r="AQ14" s="22"/>
      <c r="AR14" s="22"/>
      <c r="AS14" s="22"/>
      <c r="AT14" s="22">
        <v>0.43486210682844018</v>
      </c>
      <c r="AU14" s="22"/>
      <c r="AV14" s="22"/>
      <c r="AW14" s="22"/>
      <c r="AX14" s="22"/>
      <c r="AY14" s="22"/>
      <c r="AZ14" s="69"/>
      <c r="BA14" s="107"/>
    </row>
    <row r="15" spans="1:53" ht="15" customHeight="1" x14ac:dyDescent="0.2">
      <c r="A15" s="102"/>
      <c r="B15" s="72" t="s">
        <v>55</v>
      </c>
      <c r="C15" s="15" t="s">
        <v>87</v>
      </c>
      <c r="D15" s="16" t="s">
        <v>88</v>
      </c>
      <c r="E15" s="16" t="s">
        <v>257</v>
      </c>
      <c r="F15" s="16" t="s">
        <v>89</v>
      </c>
      <c r="G15" s="15" t="s">
        <v>90</v>
      </c>
      <c r="H15" s="15" t="s">
        <v>91</v>
      </c>
      <c r="I15" s="73" t="s">
        <v>85</v>
      </c>
      <c r="J15" s="17" t="s">
        <v>92</v>
      </c>
      <c r="K15" s="16">
        <v>3</v>
      </c>
      <c r="L15" s="41">
        <f t="shared" si="0"/>
        <v>1.1299999999999999E-2</v>
      </c>
      <c r="M15" s="14" t="s">
        <v>54</v>
      </c>
      <c r="N15" s="105">
        <v>43.31</v>
      </c>
      <c r="O15" s="74">
        <v>43.31</v>
      </c>
      <c r="P15" s="75">
        <f t="shared" si="1"/>
        <v>43.799403000000005</v>
      </c>
      <c r="Q15" s="76">
        <v>0.53139054883800441</v>
      </c>
      <c r="R15" s="77">
        <v>0.60658415089800144</v>
      </c>
      <c r="S15" s="77">
        <v>0.64131338655899839</v>
      </c>
      <c r="T15" s="77">
        <v>3.5292305700806992E-4</v>
      </c>
      <c r="U15" s="77">
        <v>0.64499097472899791</v>
      </c>
      <c r="V15" s="77">
        <v>1.7616376300111369E-4</v>
      </c>
      <c r="W15" s="77">
        <v>0.65265430857201068</v>
      </c>
      <c r="X15" s="77">
        <v>3.8975513360099967E-3</v>
      </c>
      <c r="Y15" s="77"/>
      <c r="Z15" s="77"/>
      <c r="AA15" s="77"/>
      <c r="AB15" s="77">
        <v>0.66421628634600438</v>
      </c>
      <c r="AC15" s="77"/>
      <c r="AD15" s="77"/>
      <c r="AE15" s="77"/>
      <c r="AF15" s="77"/>
      <c r="AG15" s="77"/>
      <c r="AH15" s="78"/>
      <c r="AI15" s="76">
        <v>0.55620477839943305</v>
      </c>
      <c r="AJ15" s="22">
        <v>0.63887455480984556</v>
      </c>
      <c r="AK15" s="22">
        <v>0.67193274056660357</v>
      </c>
      <c r="AL15" s="22">
        <v>1.9172015198734016E-3</v>
      </c>
      <c r="AM15" s="22">
        <v>0.67808858499257951</v>
      </c>
      <c r="AN15" s="22">
        <v>4.0540697179096696E-3</v>
      </c>
      <c r="AO15" s="22">
        <v>0.67973836471527704</v>
      </c>
      <c r="AP15" s="22">
        <v>1.5798972790861399E-3</v>
      </c>
      <c r="AQ15" s="22"/>
      <c r="AR15" s="22"/>
      <c r="AS15" s="22"/>
      <c r="AT15" s="22">
        <v>0.69272578654162942</v>
      </c>
      <c r="AU15" s="22"/>
      <c r="AV15" s="22"/>
      <c r="AW15" s="22"/>
      <c r="AX15" s="22"/>
      <c r="AY15" s="22"/>
      <c r="AZ15" s="69"/>
      <c r="BA15" s="107"/>
    </row>
    <row r="16" spans="1:53" ht="15" customHeight="1" x14ac:dyDescent="0.2">
      <c r="A16" s="102"/>
      <c r="B16" s="72" t="s">
        <v>55</v>
      </c>
      <c r="C16" s="15" t="s">
        <v>93</v>
      </c>
      <c r="D16" s="16" t="s">
        <v>94</v>
      </c>
      <c r="E16" s="16" t="s">
        <v>256</v>
      </c>
      <c r="F16" s="16" t="s">
        <v>95</v>
      </c>
      <c r="G16" s="15" t="s">
        <v>96</v>
      </c>
      <c r="H16" s="15" t="s">
        <v>97</v>
      </c>
      <c r="I16" s="73" t="s">
        <v>98</v>
      </c>
      <c r="J16" s="17" t="s">
        <v>99</v>
      </c>
      <c r="K16" s="16">
        <v>3</v>
      </c>
      <c r="L16" s="41">
        <f t="shared" si="0"/>
        <v>1.1299999999999999E-2</v>
      </c>
      <c r="M16" s="14" t="s">
        <v>54</v>
      </c>
      <c r="N16" s="105">
        <v>1433.75</v>
      </c>
      <c r="O16" s="74">
        <v>1433.75</v>
      </c>
      <c r="P16" s="75">
        <f t="shared" si="1"/>
        <v>1449.9513750000001</v>
      </c>
      <c r="Q16" s="76">
        <v>17.612484400749963</v>
      </c>
      <c r="R16" s="77">
        <v>20.014773178250152</v>
      </c>
      <c r="S16" s="77">
        <v>21.217554097874881</v>
      </c>
      <c r="T16" s="77">
        <v>-1.0343238748191652E-3</v>
      </c>
      <c r="U16" s="77">
        <v>21.352694759124915</v>
      </c>
      <c r="V16" s="77">
        <v>6.5106163751806889E-3</v>
      </c>
      <c r="W16" s="77">
        <v>21.47978099550005</v>
      </c>
      <c r="X16" s="77">
        <v>3.1012290000944631E-3</v>
      </c>
      <c r="Y16" s="77"/>
      <c r="Z16" s="77"/>
      <c r="AA16" s="77"/>
      <c r="AB16" s="77">
        <v>22.012380525250137</v>
      </c>
      <c r="AC16" s="77"/>
      <c r="AD16" s="77"/>
      <c r="AE16" s="77"/>
      <c r="AF16" s="77"/>
      <c r="AG16" s="77"/>
      <c r="AH16" s="78"/>
      <c r="AI16" s="22">
        <v>18.412038813904019</v>
      </c>
      <c r="AJ16" s="22">
        <v>20.919771252796636</v>
      </c>
      <c r="AK16" s="22">
        <v>22.177251599800456</v>
      </c>
      <c r="AL16" s="22">
        <v>-3.1866155827628972E-3</v>
      </c>
      <c r="AM16" s="22">
        <v>22.326957024546118</v>
      </c>
      <c r="AN16" s="22">
        <v>1.3473157655425894E-2</v>
      </c>
      <c r="AO16" s="22">
        <v>22.458535682533693</v>
      </c>
      <c r="AP16" s="22">
        <v>8.531002629752038E-3</v>
      </c>
      <c r="AQ16" s="22"/>
      <c r="AR16" s="22"/>
      <c r="AS16" s="22"/>
      <c r="AT16" s="22">
        <v>23.011549213900707</v>
      </c>
      <c r="AU16" s="22"/>
      <c r="AV16" s="22"/>
      <c r="AW16" s="22"/>
      <c r="AX16" s="22"/>
      <c r="AY16" s="22"/>
      <c r="AZ16" s="69"/>
      <c r="BA16" s="107"/>
    </row>
    <row r="17" spans="1:53" ht="15" customHeight="1" x14ac:dyDescent="0.2">
      <c r="A17" s="102"/>
      <c r="B17" s="72" t="s">
        <v>55</v>
      </c>
      <c r="C17" s="15" t="s">
        <v>100</v>
      </c>
      <c r="D17" s="16" t="s">
        <v>101</v>
      </c>
      <c r="E17" s="16" t="s">
        <v>256</v>
      </c>
      <c r="F17" s="16" t="s">
        <v>102</v>
      </c>
      <c r="G17" s="15" t="s">
        <v>103</v>
      </c>
      <c r="H17" s="15" t="s">
        <v>104</v>
      </c>
      <c r="I17" s="73" t="s">
        <v>98</v>
      </c>
      <c r="J17" s="17" t="s">
        <v>105</v>
      </c>
      <c r="K17" s="16">
        <v>3</v>
      </c>
      <c r="L17" s="41">
        <f t="shared" si="0"/>
        <v>1.1299999999999999E-2</v>
      </c>
      <c r="M17" s="14" t="s">
        <v>54</v>
      </c>
      <c r="N17" s="105">
        <v>1940.06</v>
      </c>
      <c r="O17" s="74">
        <v>1940.06</v>
      </c>
      <c r="P17" s="75">
        <f t="shared" si="1"/>
        <v>1961.9826780000001</v>
      </c>
      <c r="Q17" s="76">
        <v>23.832919606988071</v>
      </c>
      <c r="R17" s="77">
        <v>27.085768824548268</v>
      </c>
      <c r="S17" s="77">
        <v>28.715662635133867</v>
      </c>
      <c r="T17" s="77">
        <v>4.0081252823256364E-3</v>
      </c>
      <c r="U17" s="77">
        <v>28.884714625553897</v>
      </c>
      <c r="V17" s="77">
        <v>4.0564003802501247E-4</v>
      </c>
      <c r="W17" s="77">
        <v>29.062307039672305</v>
      </c>
      <c r="X17" s="77">
        <v>1.4196131360222353E-3</v>
      </c>
      <c r="Y17" s="77"/>
      <c r="Z17" s="77"/>
      <c r="AA17" s="77"/>
      <c r="AB17" s="77">
        <v>29.785168517395959</v>
      </c>
      <c r="AC17" s="77"/>
      <c r="AD17" s="77"/>
      <c r="AE17" s="77"/>
      <c r="AF17" s="77"/>
      <c r="AG17" s="77"/>
      <c r="AH17" s="78"/>
      <c r="AI17" s="22">
        <v>24.916288210150014</v>
      </c>
      <c r="AJ17" s="22">
        <v>28.316027910515004</v>
      </c>
      <c r="AK17" s="22">
        <v>30.015013453327811</v>
      </c>
      <c r="AL17" s="22">
        <v>1.844515830725868E-3</v>
      </c>
      <c r="AM17" s="22">
        <v>30.190446552774574</v>
      </c>
      <c r="AN17" s="22">
        <v>-2.7513623435879708E-3</v>
      </c>
      <c r="AO17" s="22">
        <v>30.381979031390074</v>
      </c>
      <c r="AP17" s="22">
        <v>4.0497694585610589E-3</v>
      </c>
      <c r="AQ17" s="22"/>
      <c r="AR17" s="22"/>
      <c r="AS17" s="22"/>
      <c r="AT17" s="22">
        <v>31.13400806829668</v>
      </c>
      <c r="AU17" s="22"/>
      <c r="AV17" s="22"/>
      <c r="AW17" s="22"/>
      <c r="AX17" s="22"/>
      <c r="AY17" s="22"/>
      <c r="AZ17" s="69"/>
      <c r="BA17" s="107"/>
    </row>
    <row r="18" spans="1:53" ht="15" customHeight="1" x14ac:dyDescent="0.2">
      <c r="A18" s="102"/>
      <c r="B18" s="72" t="s">
        <v>55</v>
      </c>
      <c r="C18" s="15" t="s">
        <v>106</v>
      </c>
      <c r="D18" s="16"/>
      <c r="E18" s="16" t="s">
        <v>256</v>
      </c>
      <c r="F18" s="16" t="s">
        <v>107</v>
      </c>
      <c r="G18" s="15" t="s">
        <v>108</v>
      </c>
      <c r="H18" s="15" t="s">
        <v>109</v>
      </c>
      <c r="I18" s="73" t="s">
        <v>110</v>
      </c>
      <c r="J18" s="17" t="s">
        <v>111</v>
      </c>
      <c r="K18" s="16">
        <v>3</v>
      </c>
      <c r="L18" s="41">
        <f t="shared" si="0"/>
        <v>1.1299999999999999E-2</v>
      </c>
      <c r="M18" s="14" t="s">
        <v>54</v>
      </c>
      <c r="N18" s="105">
        <v>54.84</v>
      </c>
      <c r="O18" s="74">
        <v>54.84</v>
      </c>
      <c r="P18" s="75">
        <f t="shared" si="1"/>
        <v>55.459692000000011</v>
      </c>
      <c r="Q18" s="76">
        <v>0.6733054190320118</v>
      </c>
      <c r="R18" s="77">
        <v>0.76785210887201316</v>
      </c>
      <c r="S18" s="77">
        <v>0.81048778847601</v>
      </c>
      <c r="T18" s="77">
        <v>-1.1093442519722885E-3</v>
      </c>
      <c r="U18" s="77">
        <v>0.82033491235600309</v>
      </c>
      <c r="V18" s="77">
        <v>3.8573267320174409E-3</v>
      </c>
      <c r="W18" s="77">
        <v>0.82522886820801489</v>
      </c>
      <c r="X18" s="77">
        <v>3.7599103040122372E-3</v>
      </c>
      <c r="Y18" s="77"/>
      <c r="Z18" s="77"/>
      <c r="AA18" s="77"/>
      <c r="AB18" s="77">
        <v>0.83660404394402121</v>
      </c>
      <c r="AC18" s="77"/>
      <c r="AD18" s="77"/>
      <c r="AE18" s="77"/>
      <c r="AF18" s="77"/>
      <c r="AG18" s="77"/>
      <c r="AH18" s="78"/>
      <c r="AI18" s="76">
        <v>0.70391526315921737</v>
      </c>
      <c r="AJ18" s="22">
        <v>0.80491065771813908</v>
      </c>
      <c r="AK18" s="22">
        <v>0.85158373337964122</v>
      </c>
      <c r="AL18" s="22">
        <v>3.196474979219488E-3</v>
      </c>
      <c r="AM18" s="22">
        <v>0.85651530826581279</v>
      </c>
      <c r="AN18" s="22">
        <v>3.0391406910723617E-3</v>
      </c>
      <c r="AO18" s="22">
        <v>0.86840341540028021</v>
      </c>
      <c r="AP18" s="22">
        <v>9.7054159959810704E-3</v>
      </c>
      <c r="AQ18" s="22"/>
      <c r="AR18" s="22"/>
      <c r="AS18" s="22"/>
      <c r="AT18" s="22">
        <v>0.87735585624436396</v>
      </c>
      <c r="AU18" s="22"/>
      <c r="AV18" s="22"/>
      <c r="AW18" s="22"/>
      <c r="AX18" s="22"/>
      <c r="AY18" s="22"/>
      <c r="AZ18" s="69"/>
      <c r="BA18" s="107"/>
    </row>
    <row r="19" spans="1:53" ht="15" customHeight="1" x14ac:dyDescent="0.2">
      <c r="A19" s="102"/>
      <c r="B19" s="72" t="s">
        <v>55</v>
      </c>
      <c r="C19" s="15" t="s">
        <v>112</v>
      </c>
      <c r="D19" s="16" t="s">
        <v>52</v>
      </c>
      <c r="E19" s="16" t="s">
        <v>257</v>
      </c>
      <c r="F19" s="16" t="s">
        <v>113</v>
      </c>
      <c r="G19" s="15" t="s">
        <v>114</v>
      </c>
      <c r="H19" s="15" t="s">
        <v>115</v>
      </c>
      <c r="I19" s="73" t="s">
        <v>116</v>
      </c>
      <c r="J19" s="17" t="s">
        <v>117</v>
      </c>
      <c r="K19" s="16">
        <v>2</v>
      </c>
      <c r="L19" s="41">
        <f t="shared" si="0"/>
        <v>2.47E-2</v>
      </c>
      <c r="M19" s="14" t="s">
        <v>54</v>
      </c>
      <c r="N19" s="105">
        <v>64.2</v>
      </c>
      <c r="O19" s="74">
        <v>64.2</v>
      </c>
      <c r="P19" s="75">
        <f t="shared" si="1"/>
        <v>65.785740000000004</v>
      </c>
      <c r="Q19" s="76">
        <v>0.79477359803999548</v>
      </c>
      <c r="R19" s="77">
        <v>0.90452143283999931</v>
      </c>
      <c r="S19" s="77">
        <v>0.95261800021999932</v>
      </c>
      <c r="T19" s="77">
        <v>-1.0090518939989579E-2</v>
      </c>
      <c r="U19" s="77">
        <v>0.95877461882000148</v>
      </c>
      <c r="V19" s="77">
        <v>-9.7230454599923632E-3</v>
      </c>
      <c r="W19" s="77">
        <v>0.97091773975999729</v>
      </c>
      <c r="X19" s="77">
        <v>-3.5006411199987042E-3</v>
      </c>
      <c r="Y19" s="77"/>
      <c r="Z19" s="77"/>
      <c r="AA19" s="77"/>
      <c r="AB19" s="77">
        <v>0.99093410468000798</v>
      </c>
      <c r="AC19" s="77"/>
      <c r="AD19" s="77"/>
      <c r="AE19" s="77"/>
      <c r="AF19" s="77"/>
      <c r="AG19" s="77"/>
      <c r="AH19" s="78"/>
      <c r="AI19" s="76">
        <v>0.83017563249759974</v>
      </c>
      <c r="AJ19" s="22">
        <v>0.94566237136466214</v>
      </c>
      <c r="AK19" s="22">
        <v>0.98852376591528923</v>
      </c>
      <c r="AL19" s="22">
        <v>-1.7824837687555828E-2</v>
      </c>
      <c r="AM19" s="22">
        <v>0.99864003167553506</v>
      </c>
      <c r="AN19" s="22">
        <v>-1.3744985829958978E-2</v>
      </c>
      <c r="AO19" s="22">
        <v>1.0170080674200932</v>
      </c>
      <c r="AP19" s="22">
        <v>-1.5710355314837443E-3</v>
      </c>
      <c r="AQ19" s="22"/>
      <c r="AR19" s="22"/>
      <c r="AS19" s="22"/>
      <c r="AT19" s="22">
        <v>1.0351742012264964</v>
      </c>
      <c r="AU19" s="22"/>
      <c r="AV19" s="22"/>
      <c r="AW19" s="22"/>
      <c r="AX19" s="22"/>
      <c r="AY19" s="22"/>
      <c r="AZ19" s="69"/>
      <c r="BA19" s="107"/>
    </row>
    <row r="20" spans="1:53" ht="15" customHeight="1" x14ac:dyDescent="0.2">
      <c r="A20" s="102"/>
      <c r="B20" s="72" t="s">
        <v>55</v>
      </c>
      <c r="C20" s="15" t="s">
        <v>118</v>
      </c>
      <c r="D20" s="16" t="s">
        <v>52</v>
      </c>
      <c r="E20" s="16" t="s">
        <v>257</v>
      </c>
      <c r="F20" s="16" t="s">
        <v>119</v>
      </c>
      <c r="G20" s="15" t="s">
        <v>120</v>
      </c>
      <c r="H20" s="15" t="s">
        <v>121</v>
      </c>
      <c r="I20" s="73" t="s">
        <v>116</v>
      </c>
      <c r="J20" s="17" t="s">
        <v>122</v>
      </c>
      <c r="K20" s="16">
        <v>2</v>
      </c>
      <c r="L20" s="41">
        <f t="shared" si="0"/>
        <v>2.47E-2</v>
      </c>
      <c r="M20" s="14" t="s">
        <v>54</v>
      </c>
      <c r="N20" s="105">
        <v>118.71</v>
      </c>
      <c r="O20" s="74">
        <v>118.71</v>
      </c>
      <c r="P20" s="75">
        <f t="shared" si="1"/>
        <v>121.64213699999999</v>
      </c>
      <c r="Q20" s="76">
        <v>1.4796023960019937</v>
      </c>
      <c r="R20" s="77">
        <v>1.6786501447419937</v>
      </c>
      <c r="S20" s="77">
        <v>1.7868688910609762</v>
      </c>
      <c r="T20" s="77">
        <v>6.7578582030023426E-3</v>
      </c>
      <c r="U20" s="77">
        <v>1.7958042834909804</v>
      </c>
      <c r="V20" s="77">
        <v>4.9887425769838956E-3</v>
      </c>
      <c r="W20" s="77">
        <v>1.805809110387969</v>
      </c>
      <c r="X20" s="77">
        <v>4.0457771439719181E-3</v>
      </c>
      <c r="Y20" s="77"/>
      <c r="Z20" s="77"/>
      <c r="AA20" s="77"/>
      <c r="AB20" s="77">
        <v>1.8494421739339941</v>
      </c>
      <c r="AC20" s="77"/>
      <c r="AD20" s="77"/>
      <c r="AE20" s="77"/>
      <c r="AF20" s="77"/>
      <c r="AG20" s="77"/>
      <c r="AH20" s="78"/>
      <c r="AI20" s="76">
        <v>1.5475490550434756</v>
      </c>
      <c r="AJ20" s="22">
        <v>1.7595028053690953</v>
      </c>
      <c r="AK20" s="22">
        <v>1.8669245522087863</v>
      </c>
      <c r="AL20" s="22">
        <v>6.1201482571959787E-3</v>
      </c>
      <c r="AM20" s="22">
        <v>1.8760133669813115</v>
      </c>
      <c r="AN20" s="22">
        <v>4.0472388180887719E-3</v>
      </c>
      <c r="AO20" s="22">
        <v>1.8903602442902923</v>
      </c>
      <c r="AP20" s="22">
        <v>6.9408469167342446E-3</v>
      </c>
      <c r="AQ20" s="22"/>
      <c r="AR20" s="22"/>
      <c r="AS20" s="22"/>
      <c r="AT20" s="22">
        <v>1.9343524832959247</v>
      </c>
      <c r="AU20" s="22"/>
      <c r="AV20" s="22"/>
      <c r="AW20" s="22"/>
      <c r="AX20" s="22"/>
      <c r="AY20" s="22"/>
      <c r="AZ20" s="69"/>
      <c r="BA20" s="107"/>
    </row>
    <row r="21" spans="1:53" ht="15" customHeight="1" x14ac:dyDescent="0.2">
      <c r="A21" s="102"/>
      <c r="B21" s="72" t="s">
        <v>55</v>
      </c>
      <c r="C21" s="15" t="s">
        <v>123</v>
      </c>
      <c r="D21" s="16"/>
      <c r="E21" s="16" t="s">
        <v>257</v>
      </c>
      <c r="F21" s="16" t="s">
        <v>124</v>
      </c>
      <c r="G21" s="15" t="s">
        <v>125</v>
      </c>
      <c r="H21" s="15" t="s">
        <v>126</v>
      </c>
      <c r="I21" s="73" t="s">
        <v>116</v>
      </c>
      <c r="J21" s="17" t="s">
        <v>127</v>
      </c>
      <c r="K21" s="16">
        <v>2</v>
      </c>
      <c r="L21" s="41">
        <f t="shared" si="0"/>
        <v>2.47E-2</v>
      </c>
      <c r="M21" s="14" t="s">
        <v>54</v>
      </c>
      <c r="N21" s="105">
        <v>123.59</v>
      </c>
      <c r="O21" s="74">
        <v>123.59</v>
      </c>
      <c r="P21" s="75">
        <f t="shared" si="1"/>
        <v>126.642673</v>
      </c>
      <c r="Q21" s="76">
        <v>1.5408749062579972</v>
      </c>
      <c r="R21" s="77">
        <v>1.7500966337180159</v>
      </c>
      <c r="S21" s="77">
        <v>1.8547875178689708</v>
      </c>
      <c r="T21" s="77">
        <v>1.498641186998384E-3</v>
      </c>
      <c r="U21" s="77">
        <v>1.8706768713389863</v>
      </c>
      <c r="V21" s="77">
        <v>6.2434394330068699E-3</v>
      </c>
      <c r="W21" s="77">
        <v>1.8780907080520137</v>
      </c>
      <c r="X21" s="77">
        <v>2.2594355760077178E-3</v>
      </c>
      <c r="Y21" s="77"/>
      <c r="Z21" s="77"/>
      <c r="AA21" s="77"/>
      <c r="AB21" s="77">
        <v>1.926030311485988</v>
      </c>
      <c r="AC21" s="77"/>
      <c r="AD21" s="77"/>
      <c r="AE21" s="77"/>
      <c r="AF21" s="77"/>
      <c r="AG21" s="77"/>
      <c r="AH21" s="78"/>
      <c r="AI21" s="76">
        <v>1.613986081314323</v>
      </c>
      <c r="AJ21" s="22">
        <v>1.8272727800149369</v>
      </c>
      <c r="AK21" s="22">
        <v>1.942270283948119</v>
      </c>
      <c r="AL21" s="22">
        <v>4.9708459532098459E-3</v>
      </c>
      <c r="AM21" s="22">
        <v>1.9622962852769206</v>
      </c>
      <c r="AN21" s="22">
        <v>1.3376280393714524E-2</v>
      </c>
      <c r="AO21" s="22">
        <v>1.9682075864867556</v>
      </c>
      <c r="AP21" s="22">
        <v>7.3634847143750903E-3</v>
      </c>
      <c r="AQ21" s="22"/>
      <c r="AR21" s="22"/>
      <c r="AS21" s="22"/>
      <c r="AT21" s="22">
        <v>2.0148953197754054</v>
      </c>
      <c r="AU21" s="22"/>
      <c r="AV21" s="22"/>
      <c r="AW21" s="22"/>
      <c r="AX21" s="22"/>
      <c r="AY21" s="22"/>
      <c r="AZ21" s="69"/>
      <c r="BA21" s="107"/>
    </row>
    <row r="22" spans="1:53" ht="15" customHeight="1" x14ac:dyDescent="0.2">
      <c r="A22" s="102"/>
      <c r="B22" s="72" t="s">
        <v>55</v>
      </c>
      <c r="C22" s="15" t="s">
        <v>128</v>
      </c>
      <c r="D22" s="16"/>
      <c r="E22" s="16" t="s">
        <v>257</v>
      </c>
      <c r="F22" s="16" t="s">
        <v>129</v>
      </c>
      <c r="G22" s="15" t="s">
        <v>130</v>
      </c>
      <c r="H22" s="15" t="s">
        <v>131</v>
      </c>
      <c r="I22" s="73" t="s">
        <v>116</v>
      </c>
      <c r="J22" s="17" t="s">
        <v>132</v>
      </c>
      <c r="K22" s="16">
        <v>2</v>
      </c>
      <c r="L22" s="41">
        <f t="shared" si="0"/>
        <v>2.47E-2</v>
      </c>
      <c r="M22" s="14" t="s">
        <v>54</v>
      </c>
      <c r="N22" s="105">
        <v>228.18</v>
      </c>
      <c r="O22" s="74">
        <v>228.18</v>
      </c>
      <c r="P22" s="75">
        <f t="shared" si="1"/>
        <v>233.816046</v>
      </c>
      <c r="Q22" s="76">
        <v>2.8359756947160122</v>
      </c>
      <c r="R22" s="77">
        <v>3.2272663636360335</v>
      </c>
      <c r="S22" s="77">
        <v>3.4176787428380067</v>
      </c>
      <c r="T22" s="77">
        <v>-3.9852743259416457E-3</v>
      </c>
      <c r="U22" s="77">
        <v>3.4355793227779827</v>
      </c>
      <c r="V22" s="77">
        <v>-6.6605064340024001E-3</v>
      </c>
      <c r="W22" s="77">
        <v>3.4547571629040021</v>
      </c>
      <c r="X22" s="77">
        <v>-8.5261104479741334E-3</v>
      </c>
      <c r="Y22" s="77"/>
      <c r="Z22" s="77"/>
      <c r="AA22" s="77"/>
      <c r="AB22" s="77">
        <v>3.5398527103720312</v>
      </c>
      <c r="AC22" s="77"/>
      <c r="AD22" s="77"/>
      <c r="AE22" s="77"/>
      <c r="AF22" s="77"/>
      <c r="AG22" s="77"/>
      <c r="AH22" s="78"/>
      <c r="AI22" s="76">
        <v>2.9656148882134516</v>
      </c>
      <c r="AJ22" s="22">
        <v>3.3782280357941659</v>
      </c>
      <c r="AK22" s="22">
        <v>3.5688092353045704</v>
      </c>
      <c r="AL22" s="22">
        <v>-7.9606146969126712E-3</v>
      </c>
      <c r="AM22" s="22">
        <v>3.5905402247308871</v>
      </c>
      <c r="AN22" s="22">
        <v>-7.6842814124802317E-3</v>
      </c>
      <c r="AO22" s="22">
        <v>3.6115997013071137</v>
      </c>
      <c r="AP22" s="22">
        <v>-8.639858061940231E-3</v>
      </c>
      <c r="AQ22" s="22"/>
      <c r="AR22" s="22"/>
      <c r="AS22" s="22"/>
      <c r="AT22" s="22">
        <v>3.696857464733057</v>
      </c>
      <c r="AU22" s="22"/>
      <c r="AV22" s="22"/>
      <c r="AW22" s="22"/>
      <c r="AX22" s="22"/>
      <c r="AY22" s="22"/>
      <c r="AZ22" s="69"/>
      <c r="BA22" s="107"/>
    </row>
    <row r="23" spans="1:53" ht="15" customHeight="1" x14ac:dyDescent="0.2">
      <c r="A23" s="102"/>
      <c r="B23" s="72" t="s">
        <v>55</v>
      </c>
      <c r="C23" s="15" t="s">
        <v>133</v>
      </c>
      <c r="D23" s="16" t="s">
        <v>52</v>
      </c>
      <c r="E23" s="16" t="s">
        <v>257</v>
      </c>
      <c r="F23" s="16" t="s">
        <v>134</v>
      </c>
      <c r="G23" s="15" t="s">
        <v>135</v>
      </c>
      <c r="H23" s="15" t="s">
        <v>136</v>
      </c>
      <c r="I23" s="73" t="s">
        <v>137</v>
      </c>
      <c r="J23" s="17" t="s">
        <v>138</v>
      </c>
      <c r="K23" s="16">
        <v>1</v>
      </c>
      <c r="L23" s="41">
        <f t="shared" si="0"/>
        <v>3.8100000000000002E-2</v>
      </c>
      <c r="M23" s="14" t="s">
        <v>54</v>
      </c>
      <c r="N23" s="105">
        <v>30.27</v>
      </c>
      <c r="O23" s="74">
        <v>30.27</v>
      </c>
      <c r="P23" s="75">
        <f t="shared" si="1"/>
        <v>31.423287000000002</v>
      </c>
      <c r="Q23" s="76">
        <v>0.38495424390200128</v>
      </c>
      <c r="R23" s="77">
        <v>0.44199631564200104</v>
      </c>
      <c r="S23" s="77">
        <v>0.45922160201099871</v>
      </c>
      <c r="T23" s="77">
        <v>-6.2677994699100736E-4</v>
      </c>
      <c r="U23" s="77">
        <v>0.4714396929410043</v>
      </c>
      <c r="V23" s="77">
        <v>8.8260617270066177E-3</v>
      </c>
      <c r="W23" s="77">
        <v>0.46651730298800231</v>
      </c>
      <c r="X23" s="77">
        <v>1.0755759440002066E-3</v>
      </c>
      <c r="Y23" s="77"/>
      <c r="Z23" s="77"/>
      <c r="AA23" s="77"/>
      <c r="AB23" s="77">
        <v>0.47617709323399993</v>
      </c>
      <c r="AC23" s="77"/>
      <c r="AD23" s="77"/>
      <c r="AE23" s="77"/>
      <c r="AF23" s="77"/>
      <c r="AG23" s="77"/>
      <c r="AH23" s="78"/>
      <c r="AI23" s="76">
        <v>0.39981695440955889</v>
      </c>
      <c r="AJ23" s="22">
        <v>0.46797774944071335</v>
      </c>
      <c r="AK23" s="22">
        <v>0.47905604972562088</v>
      </c>
      <c r="AL23" s="22">
        <v>-1.6375016893306338E-3</v>
      </c>
      <c r="AM23" s="22">
        <v>0.49914450266926025</v>
      </c>
      <c r="AN23" s="22">
        <v>1.5567591326849595E-2</v>
      </c>
      <c r="AO23" s="22">
        <v>0.48317450489813041</v>
      </c>
      <c r="AP23" s="22">
        <v>-3.3610799299879091E-3</v>
      </c>
      <c r="AQ23" s="22"/>
      <c r="AR23" s="22"/>
      <c r="AS23" s="22"/>
      <c r="AT23" s="22">
        <v>0.4997495361477462</v>
      </c>
      <c r="AU23" s="22"/>
      <c r="AV23" s="22"/>
      <c r="AW23" s="22"/>
      <c r="AX23" s="22"/>
      <c r="AY23" s="22"/>
      <c r="AZ23" s="69"/>
      <c r="BA23" s="107"/>
    </row>
    <row r="24" spans="1:53" ht="15" customHeight="1" x14ac:dyDescent="0.2">
      <c r="A24" s="102"/>
      <c r="B24" s="72" t="s">
        <v>55</v>
      </c>
      <c r="C24" s="15" t="s">
        <v>139</v>
      </c>
      <c r="D24" s="16" t="s">
        <v>52</v>
      </c>
      <c r="E24" s="16" t="s">
        <v>257</v>
      </c>
      <c r="F24" s="16" t="s">
        <v>140</v>
      </c>
      <c r="G24" s="15" t="s">
        <v>141</v>
      </c>
      <c r="H24" s="15" t="s">
        <v>142</v>
      </c>
      <c r="I24" s="73" t="s">
        <v>137</v>
      </c>
      <c r="J24" s="17" t="s">
        <v>143</v>
      </c>
      <c r="K24" s="16">
        <v>1</v>
      </c>
      <c r="L24" s="41">
        <f t="shared" si="0"/>
        <v>3.8100000000000002E-2</v>
      </c>
      <c r="M24" s="14" t="s">
        <v>54</v>
      </c>
      <c r="N24" s="105">
        <v>59.51</v>
      </c>
      <c r="O24" s="74">
        <v>59.51</v>
      </c>
      <c r="P24" s="75">
        <f t="shared" si="1"/>
        <v>61.777330999999997</v>
      </c>
      <c r="Q24" s="76">
        <v>0.74767846232599311</v>
      </c>
      <c r="R24" s="77">
        <v>0.85418568694599628</v>
      </c>
      <c r="S24" s="77">
        <v>0.90455161994297839</v>
      </c>
      <c r="T24" s="77">
        <v>5.0215808899167769E-4</v>
      </c>
      <c r="U24" s="77">
        <v>0.91108609603298873</v>
      </c>
      <c r="V24" s="77">
        <v>1.600229051007318E-3</v>
      </c>
      <c r="W24" s="77">
        <v>0.91324230924399785</v>
      </c>
      <c r="X24" s="77">
        <v>-1.8035175280175508E-3</v>
      </c>
      <c r="Y24" s="77"/>
      <c r="Z24" s="77"/>
      <c r="AA24" s="77"/>
      <c r="AB24" s="77">
        <v>0.92956718924199322</v>
      </c>
      <c r="AC24" s="77"/>
      <c r="AD24" s="77"/>
      <c r="AE24" s="77"/>
      <c r="AF24" s="77"/>
      <c r="AG24" s="77"/>
      <c r="AH24" s="78"/>
      <c r="AI24" s="76">
        <v>0.77789253243847156</v>
      </c>
      <c r="AJ24" s="22">
        <v>0.89079470991796939</v>
      </c>
      <c r="AK24" s="22">
        <v>0.94083335048468086</v>
      </c>
      <c r="AL24" s="22">
        <v>-4.1971498359032466E-3</v>
      </c>
      <c r="AM24" s="22">
        <v>0.9501185779269008</v>
      </c>
      <c r="AN24" s="22">
        <v>-5.8052990219437106E-4</v>
      </c>
      <c r="AO24" s="22">
        <v>0.95715278448918184</v>
      </c>
      <c r="AP24" s="22">
        <v>6.3700473621963738E-4</v>
      </c>
      <c r="AQ24" s="22"/>
      <c r="AR24" s="22"/>
      <c r="AS24" s="22"/>
      <c r="AT24" s="22">
        <v>0.96482308873973466</v>
      </c>
      <c r="AU24" s="22"/>
      <c r="AV24" s="22"/>
      <c r="AW24" s="22"/>
      <c r="AX24" s="22"/>
      <c r="AY24" s="22"/>
      <c r="AZ24" s="69"/>
      <c r="BA24" s="107"/>
    </row>
    <row r="25" spans="1:53" ht="15" customHeight="1" x14ac:dyDescent="0.2">
      <c r="A25" s="102"/>
      <c r="B25" s="72" t="s">
        <v>55</v>
      </c>
      <c r="C25" s="15" t="s">
        <v>144</v>
      </c>
      <c r="D25" s="16" t="s">
        <v>145</v>
      </c>
      <c r="E25" s="16" t="s">
        <v>256</v>
      </c>
      <c r="F25" s="16" t="s">
        <v>146</v>
      </c>
      <c r="G25" s="15" t="s">
        <v>147</v>
      </c>
      <c r="H25" s="15" t="s">
        <v>148</v>
      </c>
      <c r="I25" s="73" t="s">
        <v>149</v>
      </c>
      <c r="J25" s="17" t="s">
        <v>150</v>
      </c>
      <c r="K25" s="16">
        <v>3</v>
      </c>
      <c r="L25" s="41">
        <f t="shared" si="0"/>
        <v>1.1299999999999999E-2</v>
      </c>
      <c r="M25" s="14" t="s">
        <v>54</v>
      </c>
      <c r="N25" s="105">
        <v>1505.72</v>
      </c>
      <c r="O25" s="74">
        <v>1505.72</v>
      </c>
      <c r="P25" s="75">
        <f t="shared" si="1"/>
        <v>1522.7346360000001</v>
      </c>
      <c r="Q25" s="76">
        <v>18.499770888856119</v>
      </c>
      <c r="R25" s="77">
        <v>21.017605349576115</v>
      </c>
      <c r="S25" s="77">
        <v>22.293320074108124</v>
      </c>
      <c r="T25" s="77">
        <v>9.6214108843923896E-3</v>
      </c>
      <c r="U25" s="77">
        <v>22.426329034148011</v>
      </c>
      <c r="V25" s="77">
        <v>8.6297229561296263E-3</v>
      </c>
      <c r="W25" s="77">
        <v>22.557906846064043</v>
      </c>
      <c r="X25" s="77">
        <v>3.1614176320999832E-3</v>
      </c>
      <c r="Y25" s="77"/>
      <c r="Z25" s="77"/>
      <c r="AA25" s="77"/>
      <c r="AB25" s="77">
        <v>23.126452243752055</v>
      </c>
      <c r="AC25" s="77"/>
      <c r="AD25" s="77"/>
      <c r="AE25" s="77"/>
      <c r="AF25" s="77"/>
      <c r="AG25" s="77"/>
      <c r="AH25" s="78"/>
      <c r="AI25" s="76">
        <v>19.344720825019522</v>
      </c>
      <c r="AJ25" s="22">
        <v>21.969191749440597</v>
      </c>
      <c r="AK25" s="22">
        <v>23.307831127359805</v>
      </c>
      <c r="AL25" s="22">
        <v>1.4000662029957311E-2</v>
      </c>
      <c r="AM25" s="22">
        <v>23.448931983260536</v>
      </c>
      <c r="AN25" s="22">
        <v>1.5377369098132476E-2</v>
      </c>
      <c r="AO25" s="22">
        <v>23.581035569593041</v>
      </c>
      <c r="AP25" s="22">
        <v>4.1072022877415293E-3</v>
      </c>
      <c r="AQ25" s="22"/>
      <c r="AR25" s="22"/>
      <c r="AS25" s="22"/>
      <c r="AT25" s="22">
        <v>24.179851565722856</v>
      </c>
      <c r="AU25" s="22"/>
      <c r="AV25" s="22"/>
      <c r="AW25" s="22"/>
      <c r="AX25" s="22"/>
      <c r="AY25" s="22"/>
      <c r="AZ25" s="69"/>
      <c r="BA25" s="107"/>
    </row>
    <row r="26" spans="1:53" ht="15" customHeight="1" x14ac:dyDescent="0.2">
      <c r="A26" s="102"/>
      <c r="B26" s="72" t="s">
        <v>55</v>
      </c>
      <c r="C26" s="15" t="s">
        <v>284</v>
      </c>
      <c r="D26" s="16" t="s">
        <v>284</v>
      </c>
      <c r="E26" s="16" t="s">
        <v>256</v>
      </c>
      <c r="F26" s="16" t="s">
        <v>319</v>
      </c>
      <c r="G26" s="15" t="s">
        <v>320</v>
      </c>
      <c r="H26" s="15" t="s">
        <v>318</v>
      </c>
      <c r="I26" s="73" t="s">
        <v>316</v>
      </c>
      <c r="J26" s="17" t="s">
        <v>317</v>
      </c>
      <c r="K26" s="16">
        <v>3</v>
      </c>
      <c r="L26" s="41">
        <f t="shared" si="0"/>
        <v>1.1299999999999999E-2</v>
      </c>
      <c r="M26" s="14" t="s">
        <v>54</v>
      </c>
      <c r="N26" s="105">
        <v>1505.72</v>
      </c>
      <c r="O26" s="74">
        <v>1505.72</v>
      </c>
      <c r="P26" s="75">
        <f t="shared" si="1"/>
        <v>1522.7346360000001</v>
      </c>
      <c r="Q26" s="76">
        <v>18.499770888856119</v>
      </c>
      <c r="R26" s="77">
        <v>21.017605349576115</v>
      </c>
      <c r="S26" s="77">
        <v>22.293320074108124</v>
      </c>
      <c r="T26" s="77">
        <v>9.6214108843923896E-3</v>
      </c>
      <c r="U26" s="77">
        <v>22.426329034148011</v>
      </c>
      <c r="V26" s="77">
        <v>8.6297229561296263E-3</v>
      </c>
      <c r="W26" s="77">
        <v>22.557906846064043</v>
      </c>
      <c r="X26" s="77">
        <v>3.1614176320999832E-3</v>
      </c>
      <c r="Y26" s="77"/>
      <c r="Z26" s="77"/>
      <c r="AA26" s="77"/>
      <c r="AB26" s="77">
        <v>23.126452243752055</v>
      </c>
      <c r="AC26" s="77"/>
      <c r="AD26" s="77"/>
      <c r="AE26" s="77"/>
      <c r="AF26" s="77"/>
      <c r="AG26" s="77"/>
      <c r="AH26" s="78"/>
      <c r="AI26" s="76">
        <v>19.344720825019522</v>
      </c>
      <c r="AJ26" s="22">
        <v>21.969191749440597</v>
      </c>
      <c r="AK26" s="22">
        <v>23.307831127359805</v>
      </c>
      <c r="AL26" s="22">
        <v>1.4000662029957311E-2</v>
      </c>
      <c r="AM26" s="22">
        <v>23.448931983260536</v>
      </c>
      <c r="AN26" s="22">
        <v>1.5377369098132476E-2</v>
      </c>
      <c r="AO26" s="22">
        <v>23.581035569593041</v>
      </c>
      <c r="AP26" s="22">
        <v>4.1072022877415293E-3</v>
      </c>
      <c r="AQ26" s="22"/>
      <c r="AR26" s="22"/>
      <c r="AS26" s="22"/>
      <c r="AT26" s="22">
        <v>24.179851565722856</v>
      </c>
      <c r="AU26" s="22"/>
      <c r="AV26" s="22"/>
      <c r="AW26" s="22"/>
      <c r="AX26" s="22"/>
      <c r="AY26" s="22"/>
      <c r="AZ26" s="69"/>
      <c r="BA26" s="107"/>
    </row>
    <row r="27" spans="1:53" ht="15" customHeight="1" x14ac:dyDescent="0.2">
      <c r="A27" s="102"/>
      <c r="B27" s="72" t="s">
        <v>55</v>
      </c>
      <c r="C27" s="15" t="s">
        <v>151</v>
      </c>
      <c r="D27" s="16"/>
      <c r="E27" s="16" t="s">
        <v>257</v>
      </c>
      <c r="F27" s="16" t="s">
        <v>152</v>
      </c>
      <c r="G27" s="15" t="s">
        <v>153</v>
      </c>
      <c r="H27" s="15" t="s">
        <v>154</v>
      </c>
      <c r="I27" s="73" t="s">
        <v>155</v>
      </c>
      <c r="J27" s="17" t="s">
        <v>156</v>
      </c>
      <c r="K27" s="16">
        <v>3</v>
      </c>
      <c r="L27" s="41">
        <f t="shared" si="0"/>
        <v>1.1299999999999999E-2</v>
      </c>
      <c r="M27" s="14" t="s">
        <v>54</v>
      </c>
      <c r="N27" s="105">
        <v>34.659999999999997</v>
      </c>
      <c r="O27" s="74">
        <v>34.659999999999997</v>
      </c>
      <c r="P27" s="75">
        <f t="shared" si="1"/>
        <v>35.051657999999996</v>
      </c>
      <c r="Q27" s="76">
        <v>0.42739543806799674</v>
      </c>
      <c r="R27" s="77">
        <v>0.48522527522799663</v>
      </c>
      <c r="S27" s="77">
        <v>0.5138495030739918</v>
      </c>
      <c r="T27" s="77">
        <v>9.0353990200497947E-4</v>
      </c>
      <c r="U27" s="77">
        <v>0.52288125569399568</v>
      </c>
      <c r="V27" s="77">
        <v>6.8507466179994481E-3</v>
      </c>
      <c r="W27" s="77">
        <v>0.52510270919199087</v>
      </c>
      <c r="X27" s="77">
        <v>5.9175508959938838E-3</v>
      </c>
      <c r="Y27" s="77"/>
      <c r="Z27" s="77"/>
      <c r="AA27" s="77"/>
      <c r="AB27" s="77">
        <v>0.53672677175599404</v>
      </c>
      <c r="AC27" s="77"/>
      <c r="AD27" s="77"/>
      <c r="AE27" s="77"/>
      <c r="AF27" s="77"/>
      <c r="AG27" s="77"/>
      <c r="AH27" s="78"/>
      <c r="AI27" s="76">
        <v>0.45189465756924108</v>
      </c>
      <c r="AJ27" s="22">
        <v>0.51033923042504625</v>
      </c>
      <c r="AK27" s="22">
        <v>0.53794478845618698</v>
      </c>
      <c r="AL27" s="22">
        <v>1.7467144926897049E-3</v>
      </c>
      <c r="AM27" s="22">
        <v>0.54499308140943015</v>
      </c>
      <c r="AN27" s="22">
        <v>5.5787129167015337E-3</v>
      </c>
      <c r="AO27" s="22">
        <v>0.54643804481714398</v>
      </c>
      <c r="AP27" s="22">
        <v>3.7233719624225614E-3</v>
      </c>
      <c r="AQ27" s="22"/>
      <c r="AR27" s="22"/>
      <c r="AS27" s="22"/>
      <c r="AT27" s="22">
        <v>0.56734416443158864</v>
      </c>
      <c r="AU27" s="22"/>
      <c r="AV27" s="22"/>
      <c r="AW27" s="22"/>
      <c r="AX27" s="22"/>
      <c r="AY27" s="22"/>
      <c r="AZ27" s="69"/>
      <c r="BA27" s="107"/>
    </row>
    <row r="28" spans="1:53" ht="15" customHeight="1" x14ac:dyDescent="0.2">
      <c r="A28" s="102"/>
      <c r="B28" s="72" t="s">
        <v>55</v>
      </c>
      <c r="C28" s="15" t="s">
        <v>157</v>
      </c>
      <c r="D28" s="16" t="s">
        <v>158</v>
      </c>
      <c r="E28" s="16" t="s">
        <v>257</v>
      </c>
      <c r="F28" s="16" t="s">
        <v>159</v>
      </c>
      <c r="G28" s="15" t="s">
        <v>160</v>
      </c>
      <c r="H28" s="15" t="s">
        <v>161</v>
      </c>
      <c r="I28" s="73" t="s">
        <v>162</v>
      </c>
      <c r="J28" s="17" t="s">
        <v>163</v>
      </c>
      <c r="K28" s="103" t="s">
        <v>324</v>
      </c>
      <c r="L28" s="104">
        <f t="shared" si="0"/>
        <v>0</v>
      </c>
      <c r="M28" s="14" t="s">
        <v>54</v>
      </c>
      <c r="N28" s="105">
        <v>29.65</v>
      </c>
      <c r="O28" s="74">
        <v>29.65</v>
      </c>
      <c r="P28" s="75">
        <f t="shared" si="1"/>
        <v>29.65</v>
      </c>
      <c r="Q28" s="76">
        <v>0.36012889999999942</v>
      </c>
      <c r="R28" s="77">
        <v>0.41242189999999823</v>
      </c>
      <c r="S28" s="77">
        <v>0.43678144999999802</v>
      </c>
      <c r="T28" s="77">
        <v>2.8833500000047252E-3</v>
      </c>
      <c r="U28" s="77">
        <v>0.435894949999998</v>
      </c>
      <c r="V28" s="77">
        <v>-6.1234999999726369E-4</v>
      </c>
      <c r="W28" s="77">
        <v>0.4377065999999985</v>
      </c>
      <c r="X28" s="77">
        <v>-1.4692000000025018E-3</v>
      </c>
      <c r="Y28" s="77"/>
      <c r="Z28" s="77"/>
      <c r="AA28" s="77"/>
      <c r="AB28" s="77">
        <v>0.45264629999999784</v>
      </c>
      <c r="AC28" s="77"/>
      <c r="AD28" s="77"/>
      <c r="AE28" s="77"/>
      <c r="AF28" s="77"/>
      <c r="AG28" s="77"/>
      <c r="AH28" s="78"/>
      <c r="AI28" s="76">
        <v>0.37583714804384272</v>
      </c>
      <c r="AJ28" s="22">
        <v>0.43663683818045484</v>
      </c>
      <c r="AK28" s="22">
        <v>0.45835751728851903</v>
      </c>
      <c r="AL28" s="22">
        <v>4.7905877864167223E-3</v>
      </c>
      <c r="AM28" s="22">
        <v>0.46038265647204213</v>
      </c>
      <c r="AN28" s="22">
        <v>4.0950815502185378E-3</v>
      </c>
      <c r="AO28" s="22">
        <v>0.45612691441952791</v>
      </c>
      <c r="AP28" s="22">
        <v>-2.9523693662127926E-3</v>
      </c>
      <c r="AQ28" s="22"/>
      <c r="AR28" s="22"/>
      <c r="AS28" s="22"/>
      <c r="AT28" s="22">
        <v>0.47727600033633166</v>
      </c>
      <c r="AU28" s="22"/>
      <c r="AV28" s="22"/>
      <c r="AW28" s="22"/>
      <c r="AX28" s="22"/>
      <c r="AY28" s="22"/>
      <c r="AZ28" s="69"/>
      <c r="BA28" s="107"/>
    </row>
    <row r="29" spans="1:53" ht="15" customHeight="1" x14ac:dyDescent="0.2">
      <c r="A29" s="102"/>
      <c r="B29" s="72" t="s">
        <v>55</v>
      </c>
      <c r="C29" s="15" t="s">
        <v>164</v>
      </c>
      <c r="D29" s="16" t="s">
        <v>165</v>
      </c>
      <c r="E29" s="16" t="s">
        <v>257</v>
      </c>
      <c r="F29" s="16" t="s">
        <v>166</v>
      </c>
      <c r="G29" s="15" t="s">
        <v>167</v>
      </c>
      <c r="H29" s="15" t="s">
        <v>168</v>
      </c>
      <c r="I29" s="73" t="s">
        <v>162</v>
      </c>
      <c r="J29" s="17" t="s">
        <v>169</v>
      </c>
      <c r="K29" s="103" t="s">
        <v>324</v>
      </c>
      <c r="L29" s="104">
        <f t="shared" si="0"/>
        <v>0</v>
      </c>
      <c r="M29" s="14" t="s">
        <v>54</v>
      </c>
      <c r="N29" s="105">
        <v>48.53</v>
      </c>
      <c r="O29" s="74">
        <v>48.53</v>
      </c>
      <c r="P29" s="75">
        <f t="shared" si="1"/>
        <v>48.53</v>
      </c>
      <c r="Q29" s="76">
        <v>0.5894453800000008</v>
      </c>
      <c r="R29" s="77">
        <v>0.66755598000000305</v>
      </c>
      <c r="S29" s="77">
        <v>0.71005408999999986</v>
      </c>
      <c r="T29" s="77">
        <v>-1.3392999999695121E-4</v>
      </c>
      <c r="U29" s="77">
        <v>0.71869078999999658</v>
      </c>
      <c r="V29" s="77">
        <v>4.2321299999983353E-3</v>
      </c>
      <c r="W29" s="77">
        <v>0.7217437199999992</v>
      </c>
      <c r="X29" s="77">
        <v>2.9173599999978705E-3</v>
      </c>
      <c r="Y29" s="77"/>
      <c r="Z29" s="77"/>
      <c r="AA29" s="77"/>
      <c r="AB29" s="77">
        <v>0.73928246000000541</v>
      </c>
      <c r="AC29" s="77"/>
      <c r="AD29" s="77"/>
      <c r="AE29" s="77"/>
      <c r="AF29" s="77"/>
      <c r="AG29" s="77"/>
      <c r="AH29" s="78"/>
      <c r="AI29" s="76">
        <v>0.6160396895301119</v>
      </c>
      <c r="AJ29" s="22">
        <v>0.69868754660701882</v>
      </c>
      <c r="AK29" s="22">
        <v>0.74354098866820095</v>
      </c>
      <c r="AL29" s="22">
        <v>1.1597715101032691E-3</v>
      </c>
      <c r="AM29" s="22">
        <v>0.7478843277770153</v>
      </c>
      <c r="AN29" s="22">
        <v>1.0500609656673987E-3</v>
      </c>
      <c r="AO29" s="22">
        <v>0.75831497999257635</v>
      </c>
      <c r="AP29" s="22">
        <v>6.9113495668773339E-3</v>
      </c>
      <c r="AQ29" s="22"/>
      <c r="AR29" s="22"/>
      <c r="AS29" s="22"/>
      <c r="AT29" s="22">
        <v>0.77251616513733268</v>
      </c>
      <c r="AU29" s="22"/>
      <c r="AV29" s="22"/>
      <c r="AW29" s="22"/>
      <c r="AX29" s="22"/>
      <c r="AY29" s="22"/>
      <c r="AZ29" s="69"/>
      <c r="BA29" s="107"/>
    </row>
    <row r="30" spans="1:53" ht="15" customHeight="1" x14ac:dyDescent="0.2">
      <c r="A30" s="102"/>
      <c r="B30" s="72" t="s">
        <v>55</v>
      </c>
      <c r="C30" s="15" t="s">
        <v>170</v>
      </c>
      <c r="D30" s="16" t="s">
        <v>171</v>
      </c>
      <c r="E30" s="16" t="s">
        <v>257</v>
      </c>
      <c r="F30" s="16" t="s">
        <v>172</v>
      </c>
      <c r="G30" s="15" t="s">
        <v>173</v>
      </c>
      <c r="H30" s="15" t="s">
        <v>174</v>
      </c>
      <c r="I30" s="73" t="s">
        <v>162</v>
      </c>
      <c r="J30" s="17" t="s">
        <v>175</v>
      </c>
      <c r="K30" s="103" t="s">
        <v>324</v>
      </c>
      <c r="L30" s="104">
        <f t="shared" si="0"/>
        <v>0</v>
      </c>
      <c r="M30" s="14" t="s">
        <v>54</v>
      </c>
      <c r="N30" s="105">
        <v>47.86</v>
      </c>
      <c r="O30" s="74">
        <v>47.86</v>
      </c>
      <c r="P30" s="75">
        <f t="shared" si="1"/>
        <v>47.86</v>
      </c>
      <c r="Q30" s="76">
        <v>0.58130755999999906</v>
      </c>
      <c r="R30" s="77">
        <v>0.65694476000000179</v>
      </c>
      <c r="S30" s="77">
        <v>0.70302058000000045</v>
      </c>
      <c r="T30" s="77">
        <v>2.6373400000068159E-3</v>
      </c>
      <c r="U30" s="77">
        <v>0.70670597999999529</v>
      </c>
      <c r="V30" s="77">
        <v>2.1110600000042723E-3</v>
      </c>
      <c r="W30" s="77">
        <v>0.70474664000000331</v>
      </c>
      <c r="X30" s="77">
        <v>-4.1556800000037697E-3</v>
      </c>
      <c r="Y30" s="77"/>
      <c r="Z30" s="77"/>
      <c r="AA30" s="77"/>
      <c r="AB30" s="77">
        <v>0.72161052000000581</v>
      </c>
      <c r="AC30" s="77"/>
      <c r="AD30" s="77"/>
      <c r="AE30" s="77"/>
      <c r="AF30" s="77"/>
      <c r="AG30" s="77"/>
      <c r="AH30" s="78"/>
      <c r="AI30" s="76">
        <v>0.61129733239050665</v>
      </c>
      <c r="AJ30" s="22">
        <v>0.68648023862789387</v>
      </c>
      <c r="AK30" s="22">
        <v>0.73734538878343869</v>
      </c>
      <c r="AL30" s="22">
        <v>5.213407469071285E-3</v>
      </c>
      <c r="AM30" s="22">
        <v>0.73486387651776397</v>
      </c>
      <c r="AN30" s="22">
        <v>-1.6596761216334244E-3</v>
      </c>
      <c r="AO30" s="22">
        <v>0.73838563656387635</v>
      </c>
      <c r="AP30" s="22">
        <v>-2.6441955435672071E-3</v>
      </c>
      <c r="AQ30" s="22"/>
      <c r="AR30" s="22"/>
      <c r="AS30" s="22"/>
      <c r="AT30" s="22">
        <v>0.75408868047544786</v>
      </c>
      <c r="AU30" s="22"/>
      <c r="AV30" s="22"/>
      <c r="AW30" s="22"/>
      <c r="AX30" s="22"/>
      <c r="AY30" s="22"/>
      <c r="AZ30" s="69"/>
      <c r="BA30" s="107"/>
    </row>
    <row r="31" spans="1:53" ht="15" customHeight="1" x14ac:dyDescent="0.2">
      <c r="A31" s="102"/>
      <c r="B31" s="72" t="s">
        <v>55</v>
      </c>
      <c r="C31" s="15" t="s">
        <v>176</v>
      </c>
      <c r="D31" s="16" t="s">
        <v>177</v>
      </c>
      <c r="E31" s="16" t="s">
        <v>257</v>
      </c>
      <c r="F31" s="16" t="s">
        <v>178</v>
      </c>
      <c r="G31" s="15" t="s">
        <v>179</v>
      </c>
      <c r="H31" s="15" t="s">
        <v>180</v>
      </c>
      <c r="I31" s="73" t="s">
        <v>162</v>
      </c>
      <c r="J31" s="17" t="s">
        <v>181</v>
      </c>
      <c r="K31" s="103" t="s">
        <v>324</v>
      </c>
      <c r="L31" s="104">
        <f t="shared" si="0"/>
        <v>0</v>
      </c>
      <c r="M31" s="14" t="s">
        <v>54</v>
      </c>
      <c r="N31" s="105">
        <v>47.86</v>
      </c>
      <c r="O31" s="74">
        <v>47.86</v>
      </c>
      <c r="P31" s="75">
        <f t="shared" si="1"/>
        <v>47.86</v>
      </c>
      <c r="Q31" s="76">
        <v>0.58130755999999906</v>
      </c>
      <c r="R31" s="77">
        <v>0.65694476000000179</v>
      </c>
      <c r="S31" s="77">
        <v>0.70302058000000045</v>
      </c>
      <c r="T31" s="77">
        <v>2.6373400000068159E-3</v>
      </c>
      <c r="U31" s="77">
        <v>0.70670597999999529</v>
      </c>
      <c r="V31" s="77">
        <v>2.1110600000042723E-3</v>
      </c>
      <c r="W31" s="77">
        <v>0.70474664000000331</v>
      </c>
      <c r="X31" s="77">
        <v>-4.1556800000037697E-3</v>
      </c>
      <c r="Y31" s="77"/>
      <c r="Z31" s="77"/>
      <c r="AA31" s="77"/>
      <c r="AB31" s="77">
        <v>0.72161052000000581</v>
      </c>
      <c r="AC31" s="77"/>
      <c r="AD31" s="77"/>
      <c r="AE31" s="77"/>
      <c r="AF31" s="77"/>
      <c r="AG31" s="77"/>
      <c r="AH31" s="78"/>
      <c r="AI31" s="76">
        <v>0.61129733239050665</v>
      </c>
      <c r="AJ31" s="22">
        <v>0.68648023862789387</v>
      </c>
      <c r="AK31" s="22">
        <v>0.73734538878343869</v>
      </c>
      <c r="AL31" s="22">
        <v>5.213407469071285E-3</v>
      </c>
      <c r="AM31" s="22">
        <v>0.73486387651776397</v>
      </c>
      <c r="AN31" s="22">
        <v>-1.6596761216334244E-3</v>
      </c>
      <c r="AO31" s="22">
        <v>0.73838563656387635</v>
      </c>
      <c r="AP31" s="22">
        <v>-2.6441955435672071E-3</v>
      </c>
      <c r="AQ31" s="22"/>
      <c r="AR31" s="22"/>
      <c r="AS31" s="22"/>
      <c r="AT31" s="22">
        <v>0.75408868047544786</v>
      </c>
      <c r="AU31" s="22"/>
      <c r="AV31" s="22"/>
      <c r="AW31" s="22"/>
      <c r="AX31" s="22"/>
      <c r="AY31" s="22"/>
      <c r="AZ31" s="69"/>
      <c r="BA31" s="107"/>
    </row>
    <row r="32" spans="1:53" ht="15" customHeight="1" x14ac:dyDescent="0.2">
      <c r="A32" s="102"/>
      <c r="B32" s="72" t="s">
        <v>55</v>
      </c>
      <c r="C32" s="15" t="s">
        <v>182</v>
      </c>
      <c r="D32" s="16"/>
      <c r="E32" s="16" t="s">
        <v>256</v>
      </c>
      <c r="F32" s="16" t="s">
        <v>183</v>
      </c>
      <c r="G32" s="15" t="s">
        <v>184</v>
      </c>
      <c r="H32" s="15" t="s">
        <v>185</v>
      </c>
      <c r="I32" s="73" t="s">
        <v>186</v>
      </c>
      <c r="J32" s="17" t="s">
        <v>187</v>
      </c>
      <c r="K32" s="16">
        <v>2</v>
      </c>
      <c r="L32" s="41">
        <f t="shared" si="0"/>
        <v>2.47E-2</v>
      </c>
      <c r="M32" s="14" t="s">
        <v>54</v>
      </c>
      <c r="N32" s="105">
        <v>8479.7900000000009</v>
      </c>
      <c r="O32" s="74">
        <v>8479.7900000000009</v>
      </c>
      <c r="P32" s="75">
        <f t="shared" si="1"/>
        <v>8689.2408130000003</v>
      </c>
      <c r="Q32" s="76">
        <v>105.54033191469898</v>
      </c>
      <c r="R32" s="77">
        <v>119.92934892495941</v>
      </c>
      <c r="S32" s="77">
        <v>127.16077713529012</v>
      </c>
      <c r="T32" s="77">
        <v>2.4270778485515621E-3</v>
      </c>
      <c r="U32" s="77">
        <v>127.92426674335911</v>
      </c>
      <c r="V32" s="77">
        <v>1.2634943741431925E-3</v>
      </c>
      <c r="W32" s="77">
        <v>128.70847726541251</v>
      </c>
      <c r="X32" s="77">
        <v>3.4423432571202284E-3</v>
      </c>
      <c r="Y32" s="77"/>
      <c r="Z32" s="77"/>
      <c r="AA32" s="77"/>
      <c r="AB32" s="77">
        <v>131.92107027296697</v>
      </c>
      <c r="AC32" s="77"/>
      <c r="AD32" s="77"/>
      <c r="AE32" s="77"/>
      <c r="AF32" s="77"/>
      <c r="AG32" s="77"/>
      <c r="AH32" s="78"/>
      <c r="AI32" s="76">
        <v>110.3287153691108</v>
      </c>
      <c r="AJ32" s="22">
        <v>125.36371993885223</v>
      </c>
      <c r="AK32" s="22">
        <v>132.92891035780303</v>
      </c>
      <c r="AL32" s="22">
        <v>6.4052901179820765E-3</v>
      </c>
      <c r="AM32" s="22">
        <v>133.72051797822132</v>
      </c>
      <c r="AN32" s="22">
        <v>6.9947988959029317E-4</v>
      </c>
      <c r="AO32" s="22">
        <v>134.54205202536104</v>
      </c>
      <c r="AP32" s="22">
        <v>4.0942151154013118E-3</v>
      </c>
      <c r="AQ32" s="22"/>
      <c r="AR32" s="22"/>
      <c r="AS32" s="22"/>
      <c r="AT32" s="22">
        <v>137.89490560464947</v>
      </c>
      <c r="AU32" s="22"/>
      <c r="AV32" s="22"/>
      <c r="AW32" s="22"/>
      <c r="AX32" s="22"/>
      <c r="AY32" s="22"/>
      <c r="AZ32" s="69"/>
      <c r="BA32" s="107"/>
    </row>
    <row r="33" spans="1:53" ht="15" customHeight="1" x14ac:dyDescent="0.2">
      <c r="A33" s="102"/>
      <c r="B33" s="72" t="s">
        <v>55</v>
      </c>
      <c r="C33" s="15" t="s">
        <v>189</v>
      </c>
      <c r="D33" s="16"/>
      <c r="E33" s="16" t="s">
        <v>256</v>
      </c>
      <c r="F33" s="16" t="s">
        <v>190</v>
      </c>
      <c r="G33" s="15" t="s">
        <v>191</v>
      </c>
      <c r="H33" s="15" t="s">
        <v>192</v>
      </c>
      <c r="I33" s="73" t="s">
        <v>188</v>
      </c>
      <c r="J33" s="17" t="s">
        <v>193</v>
      </c>
      <c r="K33" s="16">
        <v>3</v>
      </c>
      <c r="L33" s="41">
        <f t="shared" si="0"/>
        <v>1.1299999999999999E-2</v>
      </c>
      <c r="M33" s="14" t="s">
        <v>54</v>
      </c>
      <c r="N33" s="105">
        <v>125.17</v>
      </c>
      <c r="O33" s="74">
        <v>125.17</v>
      </c>
      <c r="P33" s="75">
        <f t="shared" si="1"/>
        <v>126.58442100000001</v>
      </c>
      <c r="Q33" s="76">
        <v>1.5419153774659975</v>
      </c>
      <c r="R33" s="77">
        <v>1.7530971638859967</v>
      </c>
      <c r="S33" s="77">
        <v>1.853751941713</v>
      </c>
      <c r="T33" s="77">
        <v>1.3155247990255248E-3</v>
      </c>
      <c r="U33" s="77">
        <v>1.8692108129029918</v>
      </c>
      <c r="V33" s="77">
        <v>5.6349669409883063E-3</v>
      </c>
      <c r="W33" s="77">
        <v>1.876188866403993</v>
      </c>
      <c r="X33" s="77">
        <v>1.2204225519951706E-3</v>
      </c>
      <c r="Y33" s="77"/>
      <c r="Z33" s="77"/>
      <c r="AA33" s="77"/>
      <c r="AB33" s="77">
        <v>1.922330929622035</v>
      </c>
      <c r="AC33" s="77"/>
      <c r="AD33" s="77"/>
      <c r="AE33" s="77"/>
      <c r="AF33" s="77"/>
      <c r="AG33" s="77"/>
      <c r="AH33" s="78"/>
      <c r="AI33" s="76">
        <v>1.6127165114813238</v>
      </c>
      <c r="AJ33" s="22">
        <v>1.8349209888143037</v>
      </c>
      <c r="AK33" s="22">
        <v>1.9343551405384574</v>
      </c>
      <c r="AL33" s="22">
        <v>-2.0531952380054008E-3</v>
      </c>
      <c r="AM33" s="22">
        <v>1.9537877668787758</v>
      </c>
      <c r="AN33" s="22">
        <v>5.7642093416916396E-3</v>
      </c>
      <c r="AO33" s="22">
        <v>1.9590983863174927</v>
      </c>
      <c r="AP33" s="22">
        <v>-8.4378336589452374E-4</v>
      </c>
      <c r="AQ33" s="22"/>
      <c r="AR33" s="22"/>
      <c r="AS33" s="22"/>
      <c r="AT33" s="22">
        <v>2.0133083976313628</v>
      </c>
      <c r="AU33" s="22"/>
      <c r="AV33" s="22"/>
      <c r="AW33" s="22"/>
      <c r="AX33" s="22"/>
      <c r="AY33" s="22"/>
      <c r="AZ33" s="69"/>
      <c r="BA33" s="107"/>
    </row>
    <row r="34" spans="1:53" ht="15" customHeight="1" x14ac:dyDescent="0.2">
      <c r="A34" s="102"/>
      <c r="B34" s="72" t="s">
        <v>55</v>
      </c>
      <c r="C34" s="15" t="s">
        <v>194</v>
      </c>
      <c r="D34" s="16" t="s">
        <v>195</v>
      </c>
      <c r="E34" s="16" t="s">
        <v>256</v>
      </c>
      <c r="F34" s="16" t="s">
        <v>196</v>
      </c>
      <c r="G34" s="15" t="s">
        <v>197</v>
      </c>
      <c r="H34" s="15" t="s">
        <v>198</v>
      </c>
      <c r="I34" s="73" t="s">
        <v>188</v>
      </c>
      <c r="J34" s="17" t="s">
        <v>199</v>
      </c>
      <c r="K34" s="16">
        <v>3</v>
      </c>
      <c r="L34" s="41">
        <f t="shared" si="0"/>
        <v>1.1299999999999999E-2</v>
      </c>
      <c r="M34" s="14" t="s">
        <v>54</v>
      </c>
      <c r="N34" s="105">
        <v>125.17</v>
      </c>
      <c r="O34" s="74">
        <v>125.17</v>
      </c>
      <c r="P34" s="75">
        <f t="shared" si="1"/>
        <v>126.58442100000001</v>
      </c>
      <c r="Q34" s="76">
        <v>1.5419153774659975</v>
      </c>
      <c r="R34" s="77">
        <v>1.7530971638859967</v>
      </c>
      <c r="S34" s="77">
        <v>1.853751941713</v>
      </c>
      <c r="T34" s="77">
        <v>1.3155247990255248E-3</v>
      </c>
      <c r="U34" s="77">
        <v>1.8692108129029918</v>
      </c>
      <c r="V34" s="77">
        <v>5.6349669409883063E-3</v>
      </c>
      <c r="W34" s="77">
        <v>1.876188866403993</v>
      </c>
      <c r="X34" s="77">
        <v>1.2204225519951706E-3</v>
      </c>
      <c r="Y34" s="77"/>
      <c r="Z34" s="77"/>
      <c r="AA34" s="77"/>
      <c r="AB34" s="77">
        <v>1.922330929622035</v>
      </c>
      <c r="AC34" s="77"/>
      <c r="AD34" s="77"/>
      <c r="AE34" s="77"/>
      <c r="AF34" s="77"/>
      <c r="AG34" s="77"/>
      <c r="AH34" s="78"/>
      <c r="AI34" s="76">
        <v>1.6127165114813238</v>
      </c>
      <c r="AJ34" s="22">
        <v>1.8349209888143037</v>
      </c>
      <c r="AK34" s="22">
        <v>1.9343551405384574</v>
      </c>
      <c r="AL34" s="22">
        <v>-2.0531952380054008E-3</v>
      </c>
      <c r="AM34" s="22">
        <v>1.9537877668787758</v>
      </c>
      <c r="AN34" s="22">
        <v>5.7642093416916396E-3</v>
      </c>
      <c r="AO34" s="22">
        <v>1.9590983863174927</v>
      </c>
      <c r="AP34" s="22">
        <v>-8.4378336589452374E-4</v>
      </c>
      <c r="AQ34" s="22"/>
      <c r="AR34" s="22"/>
      <c r="AS34" s="22"/>
      <c r="AT34" s="22">
        <v>2.0133083976313628</v>
      </c>
      <c r="AU34" s="22"/>
      <c r="AV34" s="22"/>
      <c r="AW34" s="22"/>
      <c r="AX34" s="22"/>
      <c r="AY34" s="22"/>
      <c r="AZ34" s="69"/>
      <c r="BA34" s="107"/>
    </row>
    <row r="35" spans="1:53" ht="15" customHeight="1" x14ac:dyDescent="0.2">
      <c r="A35" s="102"/>
      <c r="B35" s="72" t="s">
        <v>55</v>
      </c>
      <c r="C35" s="15" t="s">
        <v>200</v>
      </c>
      <c r="D35" s="16" t="s">
        <v>52</v>
      </c>
      <c r="E35" s="16" t="s">
        <v>256</v>
      </c>
      <c r="F35" s="16" t="s">
        <v>201</v>
      </c>
      <c r="G35" s="15" t="s">
        <v>202</v>
      </c>
      <c r="H35" s="15" t="s">
        <v>203</v>
      </c>
      <c r="I35" s="73" t="s">
        <v>188</v>
      </c>
      <c r="J35" s="17" t="s">
        <v>204</v>
      </c>
      <c r="K35" s="16">
        <v>3</v>
      </c>
      <c r="L35" s="41">
        <f t="shared" si="0"/>
        <v>1.1299999999999999E-2</v>
      </c>
      <c r="M35" s="14" t="s">
        <v>54</v>
      </c>
      <c r="N35" s="105">
        <v>150.9</v>
      </c>
      <c r="O35" s="74">
        <v>150.9</v>
      </c>
      <c r="P35" s="75">
        <f t="shared" si="1"/>
        <v>152.60517000000002</v>
      </c>
      <c r="Q35" s="76">
        <v>1.8487123948200122</v>
      </c>
      <c r="R35" s="77">
        <v>2.101277958220038</v>
      </c>
      <c r="S35" s="77">
        <v>2.2248323720099847</v>
      </c>
      <c r="T35" s="77">
        <v>-8.3916857699648517E-3</v>
      </c>
      <c r="U35" s="77">
        <v>2.2425845783100158</v>
      </c>
      <c r="V35" s="77">
        <v>-4.068734429978349E-3</v>
      </c>
      <c r="W35" s="77">
        <v>2.2542238550799993</v>
      </c>
      <c r="X35" s="77">
        <v>-6.1639229600132239E-3</v>
      </c>
      <c r="Y35" s="77"/>
      <c r="Z35" s="77"/>
      <c r="AA35" s="77"/>
      <c r="AB35" s="77">
        <v>2.3133141909400194</v>
      </c>
      <c r="AC35" s="77"/>
      <c r="AD35" s="77"/>
      <c r="AE35" s="77"/>
      <c r="AF35" s="77"/>
      <c r="AG35" s="77"/>
      <c r="AH35" s="78"/>
      <c r="AI35" s="76">
        <v>1.9352482350606124</v>
      </c>
      <c r="AJ35" s="22">
        <v>2.1978012080537042</v>
      </c>
      <c r="AK35" s="22">
        <v>2.3223447368159782</v>
      </c>
      <c r="AL35" s="22">
        <v>-1.2112544231143829E-2</v>
      </c>
      <c r="AM35" s="22">
        <v>2.3468336983463303</v>
      </c>
      <c r="AN35" s="22">
        <v>-1.6264345316869822E-3</v>
      </c>
      <c r="AO35" s="22">
        <v>2.3504645401878292</v>
      </c>
      <c r="AP35" s="22">
        <v>-1.2364199967350942E-2</v>
      </c>
      <c r="AQ35" s="22"/>
      <c r="AR35" s="22"/>
      <c r="AS35" s="22"/>
      <c r="AT35" s="22">
        <v>2.421455118659253</v>
      </c>
      <c r="AU35" s="22"/>
      <c r="AV35" s="22"/>
      <c r="AW35" s="22"/>
      <c r="AX35" s="22"/>
      <c r="AY35" s="22"/>
      <c r="AZ35" s="69"/>
      <c r="BA35" s="107"/>
    </row>
    <row r="36" spans="1:53" ht="15" customHeight="1" x14ac:dyDescent="0.2">
      <c r="A36" s="102"/>
      <c r="B36" s="72" t="s">
        <v>55</v>
      </c>
      <c r="C36" s="15" t="s">
        <v>205</v>
      </c>
      <c r="D36" s="16" t="s">
        <v>52</v>
      </c>
      <c r="E36" s="16" t="s">
        <v>256</v>
      </c>
      <c r="F36" s="16" t="s">
        <v>206</v>
      </c>
      <c r="G36" s="15" t="s">
        <v>207</v>
      </c>
      <c r="H36" s="15" t="s">
        <v>208</v>
      </c>
      <c r="I36" s="73" t="s">
        <v>188</v>
      </c>
      <c r="J36" s="17" t="s">
        <v>209</v>
      </c>
      <c r="K36" s="16">
        <v>3</v>
      </c>
      <c r="L36" s="41">
        <f t="shared" si="0"/>
        <v>1.1299999999999999E-2</v>
      </c>
      <c r="M36" s="14" t="s">
        <v>54</v>
      </c>
      <c r="N36" s="105">
        <v>150.9</v>
      </c>
      <c r="O36" s="74">
        <v>150.9</v>
      </c>
      <c r="P36" s="75">
        <f t="shared" si="1"/>
        <v>152.60517000000002</v>
      </c>
      <c r="Q36" s="76">
        <v>1.8487123948200122</v>
      </c>
      <c r="R36" s="77">
        <v>2.101277958220038</v>
      </c>
      <c r="S36" s="77">
        <v>2.2248323720099847</v>
      </c>
      <c r="T36" s="77">
        <v>-8.3916857699648517E-3</v>
      </c>
      <c r="U36" s="77">
        <v>2.2425845783100158</v>
      </c>
      <c r="V36" s="77">
        <v>-4.068734429978349E-3</v>
      </c>
      <c r="W36" s="77">
        <v>2.2542238550799993</v>
      </c>
      <c r="X36" s="77">
        <v>-6.1639229600132239E-3</v>
      </c>
      <c r="Y36" s="77"/>
      <c r="Z36" s="77"/>
      <c r="AA36" s="77"/>
      <c r="AB36" s="77">
        <v>2.3133141909400194</v>
      </c>
      <c r="AC36" s="77"/>
      <c r="AD36" s="77"/>
      <c r="AE36" s="77"/>
      <c r="AF36" s="77"/>
      <c r="AG36" s="77"/>
      <c r="AH36" s="78"/>
      <c r="AI36" s="76">
        <v>1.9352482350606124</v>
      </c>
      <c r="AJ36" s="22">
        <v>2.1978012080537042</v>
      </c>
      <c r="AK36" s="22">
        <v>2.3223447368159782</v>
      </c>
      <c r="AL36" s="22">
        <v>-1.2112544231143829E-2</v>
      </c>
      <c r="AM36" s="22">
        <v>2.3468336983463303</v>
      </c>
      <c r="AN36" s="22">
        <v>-1.6264345316869822E-3</v>
      </c>
      <c r="AO36" s="22">
        <v>2.3504645401878292</v>
      </c>
      <c r="AP36" s="22">
        <v>-1.2364199967350942E-2</v>
      </c>
      <c r="AQ36" s="22"/>
      <c r="AR36" s="22"/>
      <c r="AS36" s="22"/>
      <c r="AT36" s="22">
        <v>2.421455118659253</v>
      </c>
      <c r="AU36" s="22"/>
      <c r="AV36" s="22"/>
      <c r="AW36" s="22"/>
      <c r="AX36" s="22"/>
      <c r="AY36" s="22"/>
      <c r="AZ36" s="69"/>
      <c r="BA36" s="107"/>
    </row>
    <row r="37" spans="1:53" ht="15" customHeight="1" x14ac:dyDescent="0.2">
      <c r="A37" s="102"/>
      <c r="B37" s="72" t="s">
        <v>55</v>
      </c>
      <c r="C37" s="15" t="s">
        <v>210</v>
      </c>
      <c r="D37" s="16" t="s">
        <v>211</v>
      </c>
      <c r="E37" s="16" t="s">
        <v>256</v>
      </c>
      <c r="F37" s="16" t="s">
        <v>212</v>
      </c>
      <c r="G37" s="15" t="s">
        <v>213</v>
      </c>
      <c r="H37" s="15" t="s">
        <v>214</v>
      </c>
      <c r="I37" s="73" t="s">
        <v>215</v>
      </c>
      <c r="J37" s="17" t="s">
        <v>216</v>
      </c>
      <c r="K37" s="16">
        <v>3</v>
      </c>
      <c r="L37" s="41">
        <f t="shared" si="0"/>
        <v>1.1299999999999999E-2</v>
      </c>
      <c r="M37" s="14" t="s">
        <v>68</v>
      </c>
      <c r="N37" s="106">
        <v>869.21</v>
      </c>
      <c r="O37" s="79">
        <v>973.51</v>
      </c>
      <c r="P37" s="80">
        <f t="shared" si="1"/>
        <v>984.51066300000002</v>
      </c>
      <c r="Q37" s="81">
        <v>6.6300000003138848E-4</v>
      </c>
      <c r="R37" s="82">
        <v>2.4750493319061206E-3</v>
      </c>
      <c r="S37" s="82">
        <v>-2.8475150029407814E-3</v>
      </c>
      <c r="T37" s="82">
        <v>-1.3599803469332983E-3</v>
      </c>
      <c r="U37" s="82">
        <v>-3.950653776882973E-3</v>
      </c>
      <c r="V37" s="82">
        <v>-2.350457586999255E-3</v>
      </c>
      <c r="W37" s="82">
        <v>2.5676564559944381E-3</v>
      </c>
      <c r="X37" s="82">
        <v>4.435407550090531E-3</v>
      </c>
      <c r="Y37" s="82"/>
      <c r="Z37" s="82"/>
      <c r="AA37" s="82"/>
      <c r="AB37" s="82">
        <v>-1.6712500000721775E-3</v>
      </c>
      <c r="AC37" s="82"/>
      <c r="AD37" s="82"/>
      <c r="AE37" s="82"/>
      <c r="AF37" s="82"/>
      <c r="AG37" s="82"/>
      <c r="AH37" s="83"/>
      <c r="AI37" s="23">
        <v>-3.9979126813705079E-3</v>
      </c>
      <c r="AJ37" s="23">
        <v>2.8075953650841257E-5</v>
      </c>
      <c r="AK37" s="23">
        <v>-2.4116511585816625E-3</v>
      </c>
      <c r="AL37" s="23">
        <v>2.657323941548384E-4</v>
      </c>
      <c r="AM37" s="23">
        <v>-8.7624639170371665E-3</v>
      </c>
      <c r="AN37" s="23">
        <v>-5.8301665108047018E-3</v>
      </c>
      <c r="AO37" s="23">
        <v>2.4277775100927101E-3</v>
      </c>
      <c r="AP37" s="23">
        <v>5.5951652573185129E-3</v>
      </c>
      <c r="AQ37" s="23"/>
      <c r="AR37" s="23"/>
      <c r="AS37" s="23"/>
      <c r="AT37" s="23">
        <v>-2.4973908514311915E-3</v>
      </c>
      <c r="AU37" s="23"/>
      <c r="AV37" s="23"/>
      <c r="AW37" s="23"/>
      <c r="AX37" s="23"/>
      <c r="AY37" s="23"/>
      <c r="AZ37" s="70"/>
      <c r="BA37" s="107"/>
    </row>
    <row r="38" spans="1:53" ht="15" customHeight="1" x14ac:dyDescent="0.2">
      <c r="A38" s="102"/>
      <c r="B38" s="72" t="s">
        <v>55</v>
      </c>
      <c r="C38" s="15" t="s">
        <v>217</v>
      </c>
      <c r="D38" s="16"/>
      <c r="E38" s="16" t="s">
        <v>257</v>
      </c>
      <c r="F38" s="16" t="s">
        <v>218</v>
      </c>
      <c r="G38" s="15" t="s">
        <v>219</v>
      </c>
      <c r="H38" s="15" t="s">
        <v>220</v>
      </c>
      <c r="I38" s="73" t="s">
        <v>221</v>
      </c>
      <c r="J38" s="17" t="s">
        <v>222</v>
      </c>
      <c r="K38" s="16">
        <v>3</v>
      </c>
      <c r="L38" s="41">
        <f t="shared" si="0"/>
        <v>1.1299999999999999E-2</v>
      </c>
      <c r="M38" s="14" t="s">
        <v>54</v>
      </c>
      <c r="N38" s="105">
        <v>39.14</v>
      </c>
      <c r="O38" s="74">
        <v>39.14</v>
      </c>
      <c r="P38" s="75">
        <f t="shared" si="1"/>
        <v>39.582282000000006</v>
      </c>
      <c r="Q38" s="76">
        <v>0.48304839717200565</v>
      </c>
      <c r="R38" s="77">
        <v>0.54619495881200919</v>
      </c>
      <c r="S38" s="77">
        <v>0.57873253174600592</v>
      </c>
      <c r="T38" s="77">
        <v>-5.1458304198348515E-4</v>
      </c>
      <c r="U38" s="77">
        <v>0.58124559572600987</v>
      </c>
      <c r="V38" s="77">
        <v>-1.4847598779894611E-3</v>
      </c>
      <c r="W38" s="77">
        <v>0.58736064736800131</v>
      </c>
      <c r="X38" s="77">
        <v>1.0678863839999053E-3</v>
      </c>
      <c r="Y38" s="77"/>
      <c r="Z38" s="77"/>
      <c r="AA38" s="77"/>
      <c r="AB38" s="77">
        <v>0.59879070532401357</v>
      </c>
      <c r="AC38" s="77"/>
      <c r="AD38" s="77"/>
      <c r="AE38" s="77"/>
      <c r="AF38" s="77"/>
      <c r="AG38" s="77"/>
      <c r="AH38" s="78"/>
      <c r="AI38" s="76">
        <v>0.50273966812638804</v>
      </c>
      <c r="AJ38" s="22">
        <v>0.573118219239376</v>
      </c>
      <c r="AK38" s="22">
        <v>0.60342062954921971</v>
      </c>
      <c r="AL38" s="22">
        <v>-2.0840621683646532E-3</v>
      </c>
      <c r="AM38" s="22">
        <v>0.60661942314960982</v>
      </c>
      <c r="AN38" s="22">
        <v>-2.5172872602325924E-3</v>
      </c>
      <c r="AO38" s="22">
        <v>0.61478318159676348</v>
      </c>
      <c r="AP38" s="22">
        <v>1.919583918336798E-3</v>
      </c>
      <c r="AQ38" s="22"/>
      <c r="AR38" s="22"/>
      <c r="AS38" s="22"/>
      <c r="AT38" s="22">
        <v>0.62839730513135805</v>
      </c>
      <c r="AU38" s="22"/>
      <c r="AV38" s="22"/>
      <c r="AW38" s="22"/>
      <c r="AX38" s="22"/>
      <c r="AY38" s="22"/>
      <c r="AZ38" s="69"/>
      <c r="BA38" s="107"/>
    </row>
    <row r="39" spans="1:53" ht="15" customHeight="1" x14ac:dyDescent="0.2">
      <c r="A39" s="102"/>
      <c r="B39" s="72" t="s">
        <v>55</v>
      </c>
      <c r="C39" s="15" t="s">
        <v>224</v>
      </c>
      <c r="D39" s="16"/>
      <c r="E39" s="16" t="s">
        <v>256</v>
      </c>
      <c r="F39" s="16" t="s">
        <v>225</v>
      </c>
      <c r="G39" s="15" t="s">
        <v>226</v>
      </c>
      <c r="H39" s="15" t="s">
        <v>227</v>
      </c>
      <c r="I39" s="73" t="s">
        <v>223</v>
      </c>
      <c r="J39" s="17" t="s">
        <v>228</v>
      </c>
      <c r="K39" s="16">
        <v>3</v>
      </c>
      <c r="L39" s="41">
        <f t="shared" si="0"/>
        <v>1.1299999999999999E-2</v>
      </c>
      <c r="M39" s="14" t="s">
        <v>68</v>
      </c>
      <c r="N39" s="106">
        <v>256.54000000000002</v>
      </c>
      <c r="O39" s="79">
        <v>287.33</v>
      </c>
      <c r="P39" s="80">
        <f t="shared" si="1"/>
        <v>290.57682900000003</v>
      </c>
      <c r="Q39" s="81">
        <v>-3.1709999999520733E-3</v>
      </c>
      <c r="R39" s="82">
        <v>1.0477097560510629E-3</v>
      </c>
      <c r="S39" s="82">
        <v>-7.5154610489676088E-3</v>
      </c>
      <c r="T39" s="82">
        <v>-7.4971630009486034E-3</v>
      </c>
      <c r="U39" s="82">
        <v>-5.7234556909975254E-3</v>
      </c>
      <c r="V39" s="82">
        <v>-2.9362379209487699E-3</v>
      </c>
      <c r="W39" s="82">
        <v>-8.0701125519908601E-3</v>
      </c>
      <c r="X39" s="82">
        <v>-5.4197433499325598E-3</v>
      </c>
      <c r="Y39" s="82"/>
      <c r="Z39" s="82"/>
      <c r="AA39" s="82"/>
      <c r="AB39" s="82">
        <v>-8.9637499999639658E-3</v>
      </c>
      <c r="AC39" s="82"/>
      <c r="AD39" s="82"/>
      <c r="AE39" s="82"/>
      <c r="AF39" s="82"/>
      <c r="AG39" s="82"/>
      <c r="AH39" s="83"/>
      <c r="AI39" s="81">
        <v>-1.5295377044708403E-3</v>
      </c>
      <c r="AJ39" s="81">
        <v>2.9490884160168207E-3</v>
      </c>
      <c r="AK39" s="23">
        <v>-1.3396616087504754E-2</v>
      </c>
      <c r="AL39" s="23">
        <v>-1.3027135942309087E-2</v>
      </c>
      <c r="AM39" s="23">
        <v>-7.0881847718737845E-3</v>
      </c>
      <c r="AN39" s="23">
        <v>-3.9077993482123929E-3</v>
      </c>
      <c r="AO39" s="23">
        <v>-6.0876895851151858E-3</v>
      </c>
      <c r="AP39" s="23">
        <v>-3.053734596051072E-3</v>
      </c>
      <c r="AQ39" s="23"/>
      <c r="AR39" s="23"/>
      <c r="AS39" s="23"/>
      <c r="AT39" s="23">
        <v>-1.1911922130536823E-2</v>
      </c>
      <c r="AU39" s="23"/>
      <c r="AV39" s="23"/>
      <c r="AW39" s="23"/>
      <c r="AX39" s="23"/>
      <c r="AY39" s="23"/>
      <c r="AZ39" s="70"/>
      <c r="BA39" s="107"/>
    </row>
    <row r="40" spans="1:53" s="145" customFormat="1" ht="15" customHeight="1" x14ac:dyDescent="0.2">
      <c r="A40" s="130"/>
      <c r="B40" s="131" t="s">
        <v>55</v>
      </c>
      <c r="C40" s="132" t="s">
        <v>229</v>
      </c>
      <c r="D40" s="103"/>
      <c r="E40" s="103" t="s">
        <v>256</v>
      </c>
      <c r="F40" s="103" t="s">
        <v>230</v>
      </c>
      <c r="G40" s="132" t="s">
        <v>231</v>
      </c>
      <c r="H40" s="146" t="s">
        <v>327</v>
      </c>
      <c r="I40" s="133" t="s">
        <v>232</v>
      </c>
      <c r="J40" s="134" t="s">
        <v>233</v>
      </c>
      <c r="K40" s="103">
        <v>3</v>
      </c>
      <c r="L40" s="104">
        <f t="shared" si="0"/>
        <v>1.1299999999999999E-2</v>
      </c>
      <c r="M40" s="135" t="s">
        <v>68</v>
      </c>
      <c r="N40" s="136">
        <v>7905.7</v>
      </c>
      <c r="O40" s="137">
        <v>8854.39</v>
      </c>
      <c r="P40" s="138">
        <f t="shared" si="1"/>
        <v>8954.4446069999995</v>
      </c>
      <c r="Q40" s="139">
        <v>4.6069999989413191E-3</v>
      </c>
      <c r="R40" s="140">
        <v>8.4913889459130587E-3</v>
      </c>
      <c r="S40" s="140">
        <v>4.9969611336564412E-3</v>
      </c>
      <c r="T40" s="140">
        <v>3.6515327174129197E-3</v>
      </c>
      <c r="U40" s="140">
        <v>1.035148144546838E-2</v>
      </c>
      <c r="V40" s="140">
        <v>6.6303703570156358E-3</v>
      </c>
      <c r="W40" s="140">
        <v>2.6515717836446129E-3</v>
      </c>
      <c r="X40" s="140">
        <v>7.0103319485497195E-3</v>
      </c>
      <c r="Y40" s="140"/>
      <c r="Z40" s="140"/>
      <c r="AA40" s="140"/>
      <c r="AB40" s="140">
        <v>5.7587499995861435E-3</v>
      </c>
      <c r="AC40" s="140"/>
      <c r="AD40" s="140"/>
      <c r="AE40" s="140"/>
      <c r="AF40" s="140"/>
      <c r="AG40" s="140"/>
      <c r="AH40" s="141"/>
      <c r="AI40" s="139">
        <v>8.6279770457622362E-3</v>
      </c>
      <c r="AJ40" s="142">
        <v>1.2354362504993333E-2</v>
      </c>
      <c r="AK40" s="142">
        <v>8.5122906766628148E-3</v>
      </c>
      <c r="AL40" s="142">
        <v>7.9889248736435547E-3</v>
      </c>
      <c r="AM40" s="142">
        <v>1.0637412164214766E-2</v>
      </c>
      <c r="AN40" s="142">
        <v>9.0321947900520172E-3</v>
      </c>
      <c r="AO40" s="142">
        <v>1.8366415406489978E-3</v>
      </c>
      <c r="AP40" s="142">
        <v>8.0160196612268919E-3</v>
      </c>
      <c r="AQ40" s="142"/>
      <c r="AR40" s="142"/>
      <c r="AS40" s="142"/>
      <c r="AT40" s="142">
        <v>5.7849713048199192E-3</v>
      </c>
      <c r="AU40" s="142"/>
      <c r="AV40" s="142"/>
      <c r="AW40" s="142"/>
      <c r="AX40" s="142"/>
      <c r="AY40" s="142"/>
      <c r="AZ40" s="143"/>
      <c r="BA40" s="144"/>
    </row>
    <row r="41" spans="1:53" s="145" customFormat="1" ht="15" customHeight="1" x14ac:dyDescent="0.2">
      <c r="A41" s="130"/>
      <c r="B41" s="131" t="s">
        <v>55</v>
      </c>
      <c r="C41" s="132" t="s">
        <v>229</v>
      </c>
      <c r="D41" s="103"/>
      <c r="E41" s="103" t="s">
        <v>256</v>
      </c>
      <c r="F41" s="103" t="s">
        <v>230</v>
      </c>
      <c r="G41" s="132" t="s">
        <v>231</v>
      </c>
      <c r="H41" s="146" t="s">
        <v>328</v>
      </c>
      <c r="I41" s="133" t="s">
        <v>232</v>
      </c>
      <c r="J41" s="134" t="s">
        <v>233</v>
      </c>
      <c r="K41" s="103">
        <v>3</v>
      </c>
      <c r="L41" s="104">
        <f t="shared" si="0"/>
        <v>1.1299999999999999E-2</v>
      </c>
      <c r="M41" s="135" t="s">
        <v>68</v>
      </c>
      <c r="N41" s="136">
        <v>0</v>
      </c>
      <c r="O41" s="137">
        <v>6139.87</v>
      </c>
      <c r="P41" s="138">
        <f t="shared" si="1"/>
        <v>6209.2505310000006</v>
      </c>
      <c r="Q41" s="139">
        <v>5.3100000059203012E-4</v>
      </c>
      <c r="R41" s="140">
        <v>-1.2295907163206721E-3</v>
      </c>
      <c r="S41" s="140">
        <v>3.0155088898027316E-3</v>
      </c>
      <c r="T41" s="140">
        <v>3.2829631618369604E-3</v>
      </c>
      <c r="U41" s="140">
        <v>2.962886252134922E-3</v>
      </c>
      <c r="V41" s="140">
        <v>-2.4035747183006606E-3</v>
      </c>
      <c r="W41" s="140">
        <v>5.5335608722089091E-3</v>
      </c>
      <c r="X41" s="140">
        <v>2.4406793518210179E-3</v>
      </c>
      <c r="Y41" s="140"/>
      <c r="Z41" s="140"/>
      <c r="AA41" s="140"/>
      <c r="AB41" s="140">
        <v>3.1637500005672337E-3</v>
      </c>
      <c r="AC41" s="140"/>
      <c r="AD41" s="140"/>
      <c r="AE41" s="140"/>
      <c r="AF41" s="140"/>
      <c r="AG41" s="140"/>
      <c r="AH41" s="141"/>
      <c r="AI41" s="139">
        <v>-1.4856181587674655E-3</v>
      </c>
      <c r="AJ41" s="142">
        <v>8.8615700587979518E-4</v>
      </c>
      <c r="AK41" s="142">
        <v>6.0224090157134924E-3</v>
      </c>
      <c r="AL41" s="142">
        <v>3.7941699156363029E-3</v>
      </c>
      <c r="AM41" s="142">
        <v>7.9475410311715677E-3</v>
      </c>
      <c r="AN41" s="142">
        <v>9.8256365890847519E-4</v>
      </c>
      <c r="AO41" s="142">
        <v>1.1197150826774305E-2</v>
      </c>
      <c r="AP41" s="142">
        <v>6.3010008198034484E-3</v>
      </c>
      <c r="AQ41" s="142"/>
      <c r="AR41" s="142"/>
      <c r="AS41" s="142"/>
      <c r="AT41" s="142">
        <v>6.4297730204998516E-4</v>
      </c>
      <c r="AU41" s="142"/>
      <c r="AV41" s="142"/>
      <c r="AW41" s="142"/>
      <c r="AX41" s="142"/>
      <c r="AY41" s="142"/>
      <c r="AZ41" s="143"/>
      <c r="BA41" s="144"/>
    </row>
    <row r="42" spans="1:53" ht="15" customHeight="1" x14ac:dyDescent="0.2">
      <c r="A42" s="102"/>
      <c r="B42" s="72" t="s">
        <v>55</v>
      </c>
      <c r="C42" s="15" t="s">
        <v>234</v>
      </c>
      <c r="D42" s="16" t="s">
        <v>52</v>
      </c>
      <c r="E42" s="16" t="s">
        <v>256</v>
      </c>
      <c r="F42" s="16" t="s">
        <v>235</v>
      </c>
      <c r="G42" s="15" t="s">
        <v>236</v>
      </c>
      <c r="H42" s="15" t="s">
        <v>237</v>
      </c>
      <c r="I42" s="73" t="s">
        <v>238</v>
      </c>
      <c r="J42" s="17" t="s">
        <v>239</v>
      </c>
      <c r="K42" s="16">
        <v>3</v>
      </c>
      <c r="L42" s="41">
        <f t="shared" si="0"/>
        <v>1.1299999999999999E-2</v>
      </c>
      <c r="M42" s="14" t="s">
        <v>54</v>
      </c>
      <c r="N42" s="105">
        <v>65.67</v>
      </c>
      <c r="O42" s="74">
        <v>65.67</v>
      </c>
      <c r="P42" s="75">
        <f t="shared" si="1"/>
        <v>66.412071000000012</v>
      </c>
      <c r="Q42" s="76">
        <v>0.8087120143660087</v>
      </c>
      <c r="R42" s="77">
        <v>0.91490605378601231</v>
      </c>
      <c r="S42" s="77">
        <v>0.97639921716300648</v>
      </c>
      <c r="T42" s="77">
        <v>4.5249701490206462E-3</v>
      </c>
      <c r="U42" s="77">
        <v>0.97718442185301058</v>
      </c>
      <c r="V42" s="77">
        <v>-5.3408740897964435E-4</v>
      </c>
      <c r="W42" s="77">
        <v>0.98401312500401161</v>
      </c>
      <c r="X42" s="77">
        <v>3.1752935201723176E-4</v>
      </c>
      <c r="Y42" s="77"/>
      <c r="Z42" s="77"/>
      <c r="AA42" s="77"/>
      <c r="AB42" s="77">
        <v>1.0133568119220087</v>
      </c>
      <c r="AC42" s="77"/>
      <c r="AD42" s="77"/>
      <c r="AE42" s="77"/>
      <c r="AF42" s="77"/>
      <c r="AG42" s="77"/>
      <c r="AH42" s="78"/>
      <c r="AI42" s="76">
        <v>0.84399371501940834</v>
      </c>
      <c r="AJ42" s="22">
        <v>0.95863754362417808</v>
      </c>
      <c r="AK42" s="22">
        <v>1.021316626021914</v>
      </c>
      <c r="AL42" s="22">
        <v>5.3868072918703547E-3</v>
      </c>
      <c r="AM42" s="22">
        <v>1.0178129156421818</v>
      </c>
      <c r="AN42" s="22">
        <v>-4.2107883081143882E-3</v>
      </c>
      <c r="AO42" s="22">
        <v>1.0326395384634566</v>
      </c>
      <c r="AP42" s="22">
        <v>4.3627765947462649E-3</v>
      </c>
      <c r="AQ42" s="22"/>
      <c r="AR42" s="22"/>
      <c r="AS42" s="22"/>
      <c r="AT42" s="22">
        <v>1.0574463727127323</v>
      </c>
      <c r="AU42" s="22"/>
      <c r="AV42" s="22"/>
      <c r="AW42" s="22"/>
      <c r="AX42" s="22"/>
      <c r="AY42" s="22"/>
      <c r="AZ42" s="69"/>
      <c r="BA42" s="107"/>
    </row>
    <row r="43" spans="1:53" ht="15" customHeight="1" x14ac:dyDescent="0.2">
      <c r="A43" s="102"/>
      <c r="B43" s="72" t="s">
        <v>55</v>
      </c>
      <c r="C43" s="15" t="s">
        <v>240</v>
      </c>
      <c r="D43" s="16" t="s">
        <v>52</v>
      </c>
      <c r="E43" s="16" t="s">
        <v>256</v>
      </c>
      <c r="F43" s="16" t="s">
        <v>241</v>
      </c>
      <c r="G43" s="15" t="s">
        <v>242</v>
      </c>
      <c r="H43" s="15" t="s">
        <v>243</v>
      </c>
      <c r="I43" s="73" t="s">
        <v>238</v>
      </c>
      <c r="J43" s="17" t="s">
        <v>244</v>
      </c>
      <c r="K43" s="16">
        <v>3</v>
      </c>
      <c r="L43" s="41">
        <f t="shared" si="0"/>
        <v>1.1299999999999999E-2</v>
      </c>
      <c r="M43" s="14" t="s">
        <v>54</v>
      </c>
      <c r="N43" s="105">
        <v>188.57</v>
      </c>
      <c r="O43" s="74">
        <v>188.57</v>
      </c>
      <c r="P43" s="75">
        <f t="shared" si="1"/>
        <v>190.700841</v>
      </c>
      <c r="Q43" s="76">
        <v>2.3170934147860009</v>
      </c>
      <c r="R43" s="77">
        <v>2.6376234896059998</v>
      </c>
      <c r="S43" s="77">
        <v>2.7907126599729963</v>
      </c>
      <c r="T43" s="77">
        <v>-3.447220990437927E-6</v>
      </c>
      <c r="U43" s="77">
        <v>2.8099918749629751</v>
      </c>
      <c r="V43" s="77">
        <v>2.4940937609869707E-3</v>
      </c>
      <c r="W43" s="77">
        <v>2.8266248664839964</v>
      </c>
      <c r="X43" s="77">
        <v>1.9640095919726264E-3</v>
      </c>
      <c r="Y43" s="77"/>
      <c r="Z43" s="77"/>
      <c r="AA43" s="77"/>
      <c r="AB43" s="77">
        <v>2.8912714180620185</v>
      </c>
      <c r="AC43" s="77"/>
      <c r="AD43" s="77"/>
      <c r="AE43" s="77"/>
      <c r="AF43" s="77"/>
      <c r="AG43" s="77"/>
      <c r="AH43" s="78"/>
      <c r="AI43" s="76">
        <v>2.4239606340979094</v>
      </c>
      <c r="AJ43" s="22">
        <v>2.7540700715883304</v>
      </c>
      <c r="AK43" s="22">
        <v>2.9169373560065424</v>
      </c>
      <c r="AL43" s="22">
        <v>-2.8338280765183299E-4</v>
      </c>
      <c r="AM43" s="22">
        <v>2.9394819781123829</v>
      </c>
      <c r="AN43" s="22">
        <v>4.7627782660697449E-3</v>
      </c>
      <c r="AO43" s="22">
        <v>2.9559469737787367</v>
      </c>
      <c r="AP43" s="22">
        <v>3.2722519028993702E-3</v>
      </c>
      <c r="AQ43" s="22"/>
      <c r="AR43" s="22"/>
      <c r="AS43" s="22"/>
      <c r="AT43" s="22">
        <v>3.0173193619984318</v>
      </c>
      <c r="AU43" s="22"/>
      <c r="AV43" s="22"/>
      <c r="AW43" s="22"/>
      <c r="AX43" s="22"/>
      <c r="AY43" s="22"/>
      <c r="AZ43" s="69"/>
      <c r="BA43" s="107"/>
    </row>
    <row r="44" spans="1:53" ht="15" customHeight="1" x14ac:dyDescent="0.2">
      <c r="A44" s="102"/>
      <c r="B44" s="72" t="s">
        <v>55</v>
      </c>
      <c r="C44" s="15" t="s">
        <v>245</v>
      </c>
      <c r="D44" s="16" t="s">
        <v>52</v>
      </c>
      <c r="E44" s="16" t="s">
        <v>256</v>
      </c>
      <c r="F44" s="16" t="s">
        <v>246</v>
      </c>
      <c r="G44" s="15" t="s">
        <v>247</v>
      </c>
      <c r="H44" s="15" t="s">
        <v>248</v>
      </c>
      <c r="I44" s="73" t="s">
        <v>238</v>
      </c>
      <c r="J44" s="17" t="s">
        <v>249</v>
      </c>
      <c r="K44" s="16">
        <v>3</v>
      </c>
      <c r="L44" s="41">
        <f t="shared" si="0"/>
        <v>1.1299999999999999E-2</v>
      </c>
      <c r="M44" s="14" t="s">
        <v>54</v>
      </c>
      <c r="N44" s="105">
        <v>44.33</v>
      </c>
      <c r="O44" s="74">
        <v>44.33</v>
      </c>
      <c r="P44" s="75">
        <f t="shared" si="1"/>
        <v>44.830929000000005</v>
      </c>
      <c r="Q44" s="76">
        <v>0.54544546363400315</v>
      </c>
      <c r="R44" s="77">
        <v>0.62301028421401128</v>
      </c>
      <c r="S44" s="77">
        <v>0.65921086183700339</v>
      </c>
      <c r="T44" s="77">
        <v>3.1550468510133101E-3</v>
      </c>
      <c r="U44" s="77">
        <v>0.66051142714700006</v>
      </c>
      <c r="V44" s="77">
        <v>5.1049040899897591E-4</v>
      </c>
      <c r="W44" s="77">
        <v>0.66589160699600569</v>
      </c>
      <c r="X44" s="77">
        <v>1.8558866480020697E-3</v>
      </c>
      <c r="Y44" s="77"/>
      <c r="Z44" s="77"/>
      <c r="AA44" s="77"/>
      <c r="AB44" s="77">
        <v>0.67928441407800477</v>
      </c>
      <c r="AC44" s="77"/>
      <c r="AD44" s="77"/>
      <c r="AE44" s="77"/>
      <c r="AF44" s="77"/>
      <c r="AG44" s="77"/>
      <c r="AH44" s="78"/>
      <c r="AI44" s="76">
        <v>0.57532574062449271</v>
      </c>
      <c r="AJ44" s="22">
        <v>0.65423941387025764</v>
      </c>
      <c r="AK44" s="22">
        <v>0.68581340081544795</v>
      </c>
      <c r="AL44" s="22">
        <v>1.8230047928113891E-5</v>
      </c>
      <c r="AM44" s="22">
        <v>0.69247672529948545</v>
      </c>
      <c r="AN44" s="22">
        <v>2.5679268204754635E-3</v>
      </c>
      <c r="AO44" s="22">
        <v>0.69476337353563622</v>
      </c>
      <c r="AP44" s="22">
        <v>6.3349910833210288E-4</v>
      </c>
      <c r="AQ44" s="22"/>
      <c r="AR44" s="22"/>
      <c r="AS44" s="22"/>
      <c r="AT44" s="22">
        <v>0.71162627839737524</v>
      </c>
      <c r="AU44" s="22"/>
      <c r="AV44" s="22"/>
      <c r="AW44" s="22"/>
      <c r="AX44" s="22"/>
      <c r="AY44" s="22"/>
      <c r="AZ44" s="69"/>
      <c r="BA44" s="107"/>
    </row>
    <row r="45" spans="1:53" ht="15" customHeight="1" x14ac:dyDescent="0.2">
      <c r="A45" s="102"/>
      <c r="B45" s="72" t="s">
        <v>55</v>
      </c>
      <c r="C45" s="15" t="s">
        <v>250</v>
      </c>
      <c r="D45" s="16" t="s">
        <v>52</v>
      </c>
      <c r="E45" s="16" t="s">
        <v>256</v>
      </c>
      <c r="F45" s="16" t="s">
        <v>251</v>
      </c>
      <c r="G45" s="15" t="s">
        <v>252</v>
      </c>
      <c r="H45" s="15" t="s">
        <v>253</v>
      </c>
      <c r="I45" s="73" t="s">
        <v>238</v>
      </c>
      <c r="J45" s="17" t="s">
        <v>254</v>
      </c>
      <c r="K45" s="16">
        <v>3</v>
      </c>
      <c r="L45" s="41">
        <f t="shared" si="0"/>
        <v>1.1299999999999999E-2</v>
      </c>
      <c r="M45" s="14" t="s">
        <v>54</v>
      </c>
      <c r="N45" s="105">
        <v>127.3</v>
      </c>
      <c r="O45" s="74">
        <v>127.3</v>
      </c>
      <c r="P45" s="75">
        <f t="shared" si="1"/>
        <v>128.73849000000001</v>
      </c>
      <c r="Q45" s="76">
        <v>1.5621476995399917</v>
      </c>
      <c r="R45" s="77">
        <v>1.7706340893400068</v>
      </c>
      <c r="S45" s="77">
        <v>1.8805378459699966</v>
      </c>
      <c r="T45" s="77">
        <v>-3.421216689986295E-3</v>
      </c>
      <c r="U45" s="77">
        <v>1.8919152870699918</v>
      </c>
      <c r="V45" s="77">
        <v>-3.372762710000643E-3</v>
      </c>
      <c r="W45" s="77">
        <v>1.9050079307600072</v>
      </c>
      <c r="X45" s="77">
        <v>-1.8665831200053162E-3</v>
      </c>
      <c r="Y45" s="77"/>
      <c r="Z45" s="77"/>
      <c r="AA45" s="77"/>
      <c r="AB45" s="77">
        <v>1.947620255180027</v>
      </c>
      <c r="AC45" s="77"/>
      <c r="AD45" s="77"/>
      <c r="AE45" s="77"/>
      <c r="AF45" s="77"/>
      <c r="AG45" s="77"/>
      <c r="AH45" s="78"/>
      <c r="AI45" s="76">
        <v>1.6279396973042708</v>
      </c>
      <c r="AJ45" s="22">
        <v>1.8499476062639815</v>
      </c>
      <c r="AK45" s="22">
        <v>1.9651059310581616</v>
      </c>
      <c r="AL45" s="22">
        <v>-4.2539886058818865E-3</v>
      </c>
      <c r="AM45" s="22">
        <v>1.9764806481079518</v>
      </c>
      <c r="AN45" s="22">
        <v>-4.6921478852368637E-3</v>
      </c>
      <c r="AO45" s="22">
        <v>1.9940035517952879</v>
      </c>
      <c r="AP45" s="22">
        <v>7.0932633636289211E-4</v>
      </c>
      <c r="AQ45" s="22"/>
      <c r="AR45" s="22"/>
      <c r="AS45" s="22"/>
      <c r="AT45" s="22">
        <v>2.0298358953301658</v>
      </c>
      <c r="AU45" s="22"/>
      <c r="AV45" s="22"/>
      <c r="AW45" s="22"/>
      <c r="AX45" s="22"/>
      <c r="AY45" s="22"/>
      <c r="AZ45" s="69"/>
      <c r="BA45" s="107"/>
    </row>
    <row r="46" spans="1:53" ht="15" customHeight="1" x14ac:dyDescent="0.2">
      <c r="A46" s="102"/>
      <c r="B46" s="72" t="s">
        <v>55</v>
      </c>
      <c r="C46" s="85" t="s">
        <v>321</v>
      </c>
      <c r="D46" s="16"/>
      <c r="E46" s="16" t="s">
        <v>256</v>
      </c>
      <c r="F46" s="16" t="s">
        <v>314</v>
      </c>
      <c r="G46" s="15" t="s">
        <v>315</v>
      </c>
      <c r="H46" s="15" t="s">
        <v>313</v>
      </c>
      <c r="I46" s="73" t="s">
        <v>238</v>
      </c>
      <c r="J46" s="17" t="s">
        <v>312</v>
      </c>
      <c r="K46" s="16">
        <v>3</v>
      </c>
      <c r="L46" s="41">
        <f t="shared" si="0"/>
        <v>1.1299999999999999E-2</v>
      </c>
      <c r="M46" s="14" t="s">
        <v>54</v>
      </c>
      <c r="N46" s="105">
        <v>42.43</v>
      </c>
      <c r="O46" s="74">
        <v>42.43</v>
      </c>
      <c r="P46" s="75">
        <f t="shared" si="1"/>
        <v>42.909459000000005</v>
      </c>
      <c r="Q46" s="76">
        <v>0.52063728901401163</v>
      </c>
      <c r="R46" s="77">
        <v>0.59300082019400691</v>
      </c>
      <c r="S46" s="77">
        <v>0.62606850592700169</v>
      </c>
      <c r="T46" s="77">
        <v>-1.8685170789893846E-3</v>
      </c>
      <c r="U46" s="77">
        <v>0.63316940793700383</v>
      </c>
      <c r="V46" s="77">
        <v>1.4563525390087761E-3</v>
      </c>
      <c r="W46" s="77">
        <v>0.63417507071600454</v>
      </c>
      <c r="X46" s="77">
        <v>-1.3998359919966674E-3</v>
      </c>
      <c r="Y46" s="77"/>
      <c r="Z46" s="77"/>
      <c r="AA46" s="77"/>
      <c r="AB46" s="77">
        <v>0.6482751565380056</v>
      </c>
      <c r="AC46" s="77"/>
      <c r="AD46" s="77"/>
      <c r="AE46" s="77"/>
      <c r="AF46" s="77"/>
      <c r="AG46" s="77"/>
      <c r="AH46" s="78"/>
      <c r="AI46" s="76">
        <v>0.54461022275429372</v>
      </c>
      <c r="AJ46" s="22">
        <v>0.61797153914989167</v>
      </c>
      <c r="AK46" s="22">
        <v>0.65603570035190728</v>
      </c>
      <c r="AL46" s="22">
        <v>-3.6603877883578662E-4</v>
      </c>
      <c r="AM46" s="22">
        <v>0.6631262678650387</v>
      </c>
      <c r="AN46" s="22">
        <v>2.7872126098031913E-3</v>
      </c>
      <c r="AO46" s="22">
        <v>0.66559914141927834</v>
      </c>
      <c r="AP46" s="22">
        <v>1.2199270734640777E-3</v>
      </c>
      <c r="AQ46" s="22"/>
      <c r="AR46" s="22"/>
      <c r="AS46" s="22"/>
      <c r="AT46" s="22">
        <v>0.68073320533274284</v>
      </c>
      <c r="AU46" s="22"/>
      <c r="AV46" s="22"/>
      <c r="AW46" s="22"/>
      <c r="AX46" s="22"/>
      <c r="AY46" s="22"/>
      <c r="AZ46" s="69"/>
      <c r="BA46" s="107"/>
    </row>
    <row r="47" spans="1:53" ht="15" customHeight="1" x14ac:dyDescent="0.2">
      <c r="A47" s="102"/>
      <c r="B47" s="86" t="s">
        <v>55</v>
      </c>
      <c r="C47" s="15"/>
      <c r="D47" s="16" t="s">
        <v>279</v>
      </c>
      <c r="E47" s="16" t="s">
        <v>256</v>
      </c>
      <c r="F47" s="84" t="s">
        <v>294</v>
      </c>
      <c r="G47" s="15" t="s">
        <v>306</v>
      </c>
      <c r="H47" s="15" t="s">
        <v>309</v>
      </c>
      <c r="I47" s="73" t="s">
        <v>282</v>
      </c>
      <c r="J47" s="17" t="s">
        <v>270</v>
      </c>
      <c r="K47" s="16">
        <v>2</v>
      </c>
      <c r="L47" s="41">
        <f t="shared" si="0"/>
        <v>2.47E-2</v>
      </c>
      <c r="M47" s="14" t="s">
        <v>68</v>
      </c>
      <c r="N47" s="106">
        <v>165458.21</v>
      </c>
      <c r="O47" s="79">
        <v>185313.23</v>
      </c>
      <c r="P47" s="80">
        <f t="shared" si="1"/>
        <v>189890.466781</v>
      </c>
      <c r="Q47" s="81">
        <v>-3.2190000056289136E-3</v>
      </c>
      <c r="R47" s="82">
        <v>3.9312426815740764E-4</v>
      </c>
      <c r="S47" s="82">
        <v>-7.7033823472447693E-3</v>
      </c>
      <c r="T47" s="82">
        <v>-8.2792080938816071E-3</v>
      </c>
      <c r="U47" s="82">
        <v>-7.5149475014768541E-3</v>
      </c>
      <c r="V47" s="82">
        <v>-2.4357959628105164E-3</v>
      </c>
      <c r="W47" s="82">
        <v>-7.0749691512901336E-3</v>
      </c>
      <c r="X47" s="82">
        <v>-5.2455081313382834E-3</v>
      </c>
      <c r="Y47" s="82"/>
      <c r="Z47" s="82"/>
      <c r="AA47" s="82"/>
      <c r="AB47" s="82">
        <v>-6.5237499948125333E-3</v>
      </c>
      <c r="AC47" s="82"/>
      <c r="AD47" s="82"/>
      <c r="AE47" s="82"/>
      <c r="AF47" s="82"/>
      <c r="AG47" s="82"/>
      <c r="AH47" s="83"/>
      <c r="AI47" s="81">
        <v>3.6326856934465468E-4</v>
      </c>
      <c r="AJ47" s="82">
        <v>-5.9399468591436744E-4</v>
      </c>
      <c r="AK47" s="82">
        <v>-9.427627082914114E-3</v>
      </c>
      <c r="AL47" s="82">
        <v>-1.05077542248182E-2</v>
      </c>
      <c r="AM47" s="82">
        <v>-1.1472374491859227E-2</v>
      </c>
      <c r="AN47" s="82">
        <v>5.3982128156349063E-4</v>
      </c>
      <c r="AO47" s="82">
        <v>-1.2431389652192593E-2</v>
      </c>
      <c r="AP47" s="82">
        <v>-9.9305849871598184E-3</v>
      </c>
      <c r="AQ47" s="82"/>
      <c r="AR47" s="82"/>
      <c r="AS47" s="82"/>
      <c r="AT47" s="82">
        <v>-4.5459143002517521E-3</v>
      </c>
      <c r="AU47" s="82"/>
      <c r="AV47" s="82"/>
      <c r="AW47" s="82"/>
      <c r="AX47" s="82"/>
      <c r="AY47" s="82"/>
      <c r="AZ47" s="108"/>
      <c r="BA47" s="107"/>
    </row>
    <row r="48" spans="1:53" ht="15" customHeight="1" x14ac:dyDescent="0.2">
      <c r="A48" s="102"/>
      <c r="B48" s="86" t="s">
        <v>55</v>
      </c>
      <c r="C48" s="15"/>
      <c r="D48" s="16" t="s">
        <v>280</v>
      </c>
      <c r="E48" s="16" t="s">
        <v>256</v>
      </c>
      <c r="F48" s="84" t="s">
        <v>295</v>
      </c>
      <c r="G48" s="15" t="s">
        <v>307</v>
      </c>
      <c r="H48" s="15" t="s">
        <v>310</v>
      </c>
      <c r="I48" s="73" t="s">
        <v>282</v>
      </c>
      <c r="J48" s="17" t="s">
        <v>271</v>
      </c>
      <c r="K48" s="16">
        <v>2</v>
      </c>
      <c r="L48" s="41">
        <f t="shared" si="0"/>
        <v>2.47E-2</v>
      </c>
      <c r="M48" s="14" t="s">
        <v>68</v>
      </c>
      <c r="N48" s="106">
        <v>165458.21</v>
      </c>
      <c r="O48" s="79">
        <v>185313.23</v>
      </c>
      <c r="P48" s="80">
        <f t="shared" si="1"/>
        <v>189890.466781</v>
      </c>
      <c r="Q48" s="81">
        <v>-3.2190000056289136E-3</v>
      </c>
      <c r="R48" s="82">
        <v>3.9312426815740764E-4</v>
      </c>
      <c r="S48" s="82">
        <v>-7.7033823472447693E-3</v>
      </c>
      <c r="T48" s="82">
        <v>-8.2792080938816071E-3</v>
      </c>
      <c r="U48" s="82">
        <v>-7.5149475014768541E-3</v>
      </c>
      <c r="V48" s="82">
        <v>-2.4357959628105164E-3</v>
      </c>
      <c r="W48" s="82">
        <v>-7.0749691512901336E-3</v>
      </c>
      <c r="X48" s="82">
        <v>-5.2455081313382834E-3</v>
      </c>
      <c r="Y48" s="82"/>
      <c r="Z48" s="82"/>
      <c r="AA48" s="82"/>
      <c r="AB48" s="82">
        <v>-6.5237499948125333E-3</v>
      </c>
      <c r="AC48" s="82"/>
      <c r="AD48" s="82"/>
      <c r="AE48" s="82"/>
      <c r="AF48" s="82"/>
      <c r="AG48" s="82"/>
      <c r="AH48" s="83"/>
      <c r="AI48" s="81">
        <v>3.6326856934465468E-4</v>
      </c>
      <c r="AJ48" s="82">
        <v>-5.9399468591436744E-4</v>
      </c>
      <c r="AK48" s="82">
        <v>-9.427627082914114E-3</v>
      </c>
      <c r="AL48" s="82">
        <v>-1.05077542248182E-2</v>
      </c>
      <c r="AM48" s="82">
        <v>-1.1472374491859227E-2</v>
      </c>
      <c r="AN48" s="82">
        <v>5.3982128156349063E-4</v>
      </c>
      <c r="AO48" s="82">
        <v>-1.2431389652192593E-2</v>
      </c>
      <c r="AP48" s="82">
        <v>-9.9305849871598184E-3</v>
      </c>
      <c r="AQ48" s="82"/>
      <c r="AR48" s="82"/>
      <c r="AS48" s="82"/>
      <c r="AT48" s="82">
        <v>-4.5459143002517521E-3</v>
      </c>
      <c r="AU48" s="82"/>
      <c r="AV48" s="82"/>
      <c r="AW48" s="82"/>
      <c r="AX48" s="82"/>
      <c r="AY48" s="82"/>
      <c r="AZ48" s="108"/>
      <c r="BA48" s="107"/>
    </row>
    <row r="49" spans="1:53" ht="15" customHeight="1" x14ac:dyDescent="0.2">
      <c r="A49" s="102"/>
      <c r="B49" s="86" t="s">
        <v>55</v>
      </c>
      <c r="C49" s="15"/>
      <c r="D49" s="16" t="s">
        <v>281</v>
      </c>
      <c r="E49" s="16" t="s">
        <v>256</v>
      </c>
      <c r="F49" s="84" t="s">
        <v>296</v>
      </c>
      <c r="G49" s="15" t="s">
        <v>308</v>
      </c>
      <c r="H49" s="15" t="s">
        <v>311</v>
      </c>
      <c r="I49" s="73" t="s">
        <v>282</v>
      </c>
      <c r="J49" s="17" t="s">
        <v>272</v>
      </c>
      <c r="K49" s="16">
        <v>2</v>
      </c>
      <c r="L49" s="41">
        <f t="shared" si="0"/>
        <v>2.47E-2</v>
      </c>
      <c r="M49" s="14" t="s">
        <v>68</v>
      </c>
      <c r="N49" s="106">
        <v>165458.21</v>
      </c>
      <c r="O49" s="79">
        <v>185313.23</v>
      </c>
      <c r="P49" s="80">
        <f t="shared" si="1"/>
        <v>189890.466781</v>
      </c>
      <c r="Q49" s="81">
        <v>-3.2190000056289136E-3</v>
      </c>
      <c r="R49" s="82">
        <v>3.9312426815740764E-4</v>
      </c>
      <c r="S49" s="82">
        <v>-7.7033823472447693E-3</v>
      </c>
      <c r="T49" s="82">
        <v>-8.2792080938816071E-3</v>
      </c>
      <c r="U49" s="82">
        <v>-7.5149475014768541E-3</v>
      </c>
      <c r="V49" s="82">
        <v>-2.4357959628105164E-3</v>
      </c>
      <c r="W49" s="82">
        <v>-7.0749691512901336E-3</v>
      </c>
      <c r="X49" s="82">
        <v>-5.2455081313382834E-3</v>
      </c>
      <c r="Y49" s="82"/>
      <c r="Z49" s="82"/>
      <c r="AA49" s="82"/>
      <c r="AB49" s="82">
        <v>-6.5237499948125333E-3</v>
      </c>
      <c r="AC49" s="82"/>
      <c r="AD49" s="82"/>
      <c r="AE49" s="82"/>
      <c r="AF49" s="82"/>
      <c r="AG49" s="82"/>
      <c r="AH49" s="83"/>
      <c r="AI49" s="81">
        <v>3.6326856934465468E-4</v>
      </c>
      <c r="AJ49" s="82">
        <v>-5.9399468591436744E-4</v>
      </c>
      <c r="AK49" s="82">
        <v>-9.427627082914114E-3</v>
      </c>
      <c r="AL49" s="82">
        <v>-1.05077542248182E-2</v>
      </c>
      <c r="AM49" s="82">
        <v>-1.1472374491859227E-2</v>
      </c>
      <c r="AN49" s="82">
        <v>5.3982128156349063E-4</v>
      </c>
      <c r="AO49" s="82">
        <v>-1.2431389652192593E-2</v>
      </c>
      <c r="AP49" s="82">
        <v>-9.9305849871598184E-3</v>
      </c>
      <c r="AQ49" s="82"/>
      <c r="AR49" s="82"/>
      <c r="AS49" s="82"/>
      <c r="AT49" s="82">
        <v>-4.5459143002517521E-3</v>
      </c>
      <c r="AU49" s="82"/>
      <c r="AV49" s="82"/>
      <c r="AW49" s="82"/>
      <c r="AX49" s="82"/>
      <c r="AY49" s="82"/>
      <c r="AZ49" s="108"/>
      <c r="BA49" s="107"/>
    </row>
    <row r="50" spans="1:53" ht="15" customHeight="1" x14ac:dyDescent="0.2">
      <c r="A50" s="102"/>
      <c r="B50" s="86" t="s">
        <v>55</v>
      </c>
      <c r="C50" s="15"/>
      <c r="D50" s="16" t="s">
        <v>276</v>
      </c>
      <c r="E50" s="16" t="s">
        <v>256</v>
      </c>
      <c r="F50" s="84" t="s">
        <v>297</v>
      </c>
      <c r="G50" s="15" t="s">
        <v>300</v>
      </c>
      <c r="H50" s="15" t="s">
        <v>303</v>
      </c>
      <c r="I50" s="73" t="s">
        <v>269</v>
      </c>
      <c r="J50" s="17" t="s">
        <v>273</v>
      </c>
      <c r="K50" s="16">
        <v>3</v>
      </c>
      <c r="L50" s="41">
        <f t="shared" si="0"/>
        <v>1.1299999999999999E-2</v>
      </c>
      <c r="M50" s="14" t="s">
        <v>68</v>
      </c>
      <c r="N50" s="106">
        <v>2348.3000000000002</v>
      </c>
      <c r="O50" s="79">
        <v>2630.1</v>
      </c>
      <c r="P50" s="80">
        <f t="shared" si="1"/>
        <v>2659.8201300000001</v>
      </c>
      <c r="Q50" s="81">
        <v>1.2999999989915523E-4</v>
      </c>
      <c r="R50" s="82">
        <v>3.842207319848967E-3</v>
      </c>
      <c r="S50" s="82">
        <v>1.829206470574718E-3</v>
      </c>
      <c r="T50" s="82">
        <v>9.6826503022384713E-4</v>
      </c>
      <c r="U50" s="82">
        <v>3.8357957300831913E-3</v>
      </c>
      <c r="V50" s="82">
        <v>2.9955126301501878E-3</v>
      </c>
      <c r="W50" s="82">
        <v>2.5663765600256738E-3</v>
      </c>
      <c r="X50" s="82">
        <v>-4.8514494997107249E-3</v>
      </c>
      <c r="Y50" s="82"/>
      <c r="Z50" s="82"/>
      <c r="AA50" s="82"/>
      <c r="AB50" s="82">
        <v>-4.8375000001215085E-3</v>
      </c>
      <c r="AC50" s="82"/>
      <c r="AD50" s="82"/>
      <c r="AE50" s="82"/>
      <c r="AF50" s="82"/>
      <c r="AG50" s="82"/>
      <c r="AH50" s="83"/>
      <c r="AI50" s="81">
        <v>4.0046736621661694E-3</v>
      </c>
      <c r="AJ50" s="82">
        <v>8.1209669815507368E-3</v>
      </c>
      <c r="AK50" s="82">
        <v>-7.4214308187947609E-4</v>
      </c>
      <c r="AL50" s="82">
        <v>1.6114911709337321E-3</v>
      </c>
      <c r="AM50" s="82">
        <v>3.1881990444162511E-3</v>
      </c>
      <c r="AN50" s="82">
        <v>5.9468100589583628E-3</v>
      </c>
      <c r="AO50" s="82">
        <v>4.6753475871810224E-3</v>
      </c>
      <c r="AP50" s="82">
        <v>-9.2312928031788033E-3</v>
      </c>
      <c r="AQ50" s="82"/>
      <c r="AR50" s="82"/>
      <c r="AS50" s="82"/>
      <c r="AT50" s="82">
        <v>-2.4941579222286236E-3</v>
      </c>
      <c r="AU50" s="82"/>
      <c r="AV50" s="82"/>
      <c r="AW50" s="82"/>
      <c r="AX50" s="82"/>
      <c r="AY50" s="82"/>
      <c r="AZ50" s="108"/>
      <c r="BA50" s="107"/>
    </row>
    <row r="51" spans="1:53" ht="15" customHeight="1" x14ac:dyDescent="0.2">
      <c r="A51" s="102"/>
      <c r="B51" s="86" t="s">
        <v>55</v>
      </c>
      <c r="C51" s="15"/>
      <c r="D51" s="16" t="s">
        <v>277</v>
      </c>
      <c r="E51" s="16" t="s">
        <v>256</v>
      </c>
      <c r="F51" s="84" t="s">
        <v>298</v>
      </c>
      <c r="G51" s="15" t="s">
        <v>301</v>
      </c>
      <c r="H51" s="15" t="s">
        <v>304</v>
      </c>
      <c r="I51" s="73" t="s">
        <v>269</v>
      </c>
      <c r="J51" s="17" t="s">
        <v>274</v>
      </c>
      <c r="K51" s="16">
        <v>3</v>
      </c>
      <c r="L51" s="41">
        <f t="shared" si="0"/>
        <v>1.1299999999999999E-2</v>
      </c>
      <c r="M51" s="14" t="s">
        <v>68</v>
      </c>
      <c r="N51" s="106">
        <v>4696.6099999999997</v>
      </c>
      <c r="O51" s="79">
        <v>5260.2</v>
      </c>
      <c r="P51" s="80">
        <f t="shared" si="1"/>
        <v>5319.6402600000001</v>
      </c>
      <c r="Q51" s="81">
        <v>2.5999999979831045E-4</v>
      </c>
      <c r="R51" s="82">
        <v>-2.3155853605203447E-3</v>
      </c>
      <c r="S51" s="82">
        <v>3.6584129411494359E-3</v>
      </c>
      <c r="T51" s="82">
        <v>1.9365300604476943E-3</v>
      </c>
      <c r="U51" s="82">
        <v>-2.3284085400518961E-3</v>
      </c>
      <c r="V51" s="82">
        <v>-4.0089747390084085E-3</v>
      </c>
      <c r="W51" s="82">
        <v>5.1327531200513477E-3</v>
      </c>
      <c r="X51" s="82">
        <v>2.9710100079682888E-4</v>
      </c>
      <c r="Y51" s="82"/>
      <c r="Z51" s="82"/>
      <c r="AA51" s="82"/>
      <c r="AB51" s="82">
        <v>3.2499999997526174E-4</v>
      </c>
      <c r="AC51" s="82"/>
      <c r="AD51" s="82"/>
      <c r="AE51" s="82"/>
      <c r="AF51" s="82"/>
      <c r="AG51" s="82"/>
      <c r="AH51" s="83"/>
      <c r="AI51" s="81">
        <v>-1.9906526749764453E-3</v>
      </c>
      <c r="AJ51" s="82">
        <v>-3.7580660373350838E-3</v>
      </c>
      <c r="AK51" s="82">
        <v>8.5157138364593266E-3</v>
      </c>
      <c r="AL51" s="82">
        <v>3.2229823418674641E-3</v>
      </c>
      <c r="AM51" s="82">
        <v>-3.6236019113857765E-3</v>
      </c>
      <c r="AN51" s="82">
        <v>-8.1063798816103372E-3</v>
      </c>
      <c r="AO51" s="82">
        <v>9.3506951743620448E-3</v>
      </c>
      <c r="AP51" s="82">
        <v>1.5374143940789509E-3</v>
      </c>
      <c r="AQ51" s="82"/>
      <c r="AR51" s="82"/>
      <c r="AS51" s="82"/>
      <c r="AT51" s="82">
        <v>5.0116841557610314E-3</v>
      </c>
      <c r="AU51" s="82"/>
      <c r="AV51" s="82"/>
      <c r="AW51" s="82"/>
      <c r="AX51" s="82"/>
      <c r="AY51" s="82"/>
      <c r="AZ51" s="108"/>
      <c r="BA51" s="107"/>
    </row>
    <row r="52" spans="1:53" ht="15" customHeight="1" x14ac:dyDescent="0.2">
      <c r="A52" s="102"/>
      <c r="B52" s="87" t="s">
        <v>55</v>
      </c>
      <c r="C52" s="88"/>
      <c r="D52" s="89" t="s">
        <v>278</v>
      </c>
      <c r="E52" s="89" t="s">
        <v>256</v>
      </c>
      <c r="F52" s="90" t="s">
        <v>299</v>
      </c>
      <c r="G52" s="88" t="s">
        <v>302</v>
      </c>
      <c r="H52" s="88" t="s">
        <v>305</v>
      </c>
      <c r="I52" s="91" t="s">
        <v>269</v>
      </c>
      <c r="J52" s="92" t="s">
        <v>275</v>
      </c>
      <c r="K52" s="89">
        <v>3</v>
      </c>
      <c r="L52" s="71">
        <f t="shared" si="0"/>
        <v>1.1299999999999999E-2</v>
      </c>
      <c r="M52" s="93" t="s">
        <v>68</v>
      </c>
      <c r="N52" s="106">
        <v>9393.2000000000007</v>
      </c>
      <c r="O52" s="79">
        <v>10520.39</v>
      </c>
      <c r="P52" s="94">
        <f t="shared" si="1"/>
        <v>10639.270407</v>
      </c>
      <c r="Q52" s="95">
        <v>4.0699999954085797E-4</v>
      </c>
      <c r="R52" s="96">
        <v>3.8767801470385166E-3</v>
      </c>
      <c r="S52" s="96">
        <v>5.1324913347343681E-3</v>
      </c>
      <c r="T52" s="96">
        <v>2.9941925167804584E-3</v>
      </c>
      <c r="U52" s="96">
        <v>3.0850032471789746E-3</v>
      </c>
      <c r="V52" s="96">
        <v>1.0372461565566482E-3</v>
      </c>
      <c r="W52" s="96">
        <v>-2.0674186162068509E-3</v>
      </c>
      <c r="X52" s="96">
        <v>-4.173380493739387E-4</v>
      </c>
      <c r="Y52" s="96"/>
      <c r="Z52" s="96"/>
      <c r="AA52" s="96"/>
      <c r="AB52" s="96">
        <v>-1.9912499992642552E-3</v>
      </c>
      <c r="AC52" s="96"/>
      <c r="AD52" s="96"/>
      <c r="AE52" s="96"/>
      <c r="AF52" s="96"/>
      <c r="AG52" s="96"/>
      <c r="AH52" s="97"/>
      <c r="AI52" s="95">
        <v>2.4524652089894516E-3</v>
      </c>
      <c r="AJ52" s="96">
        <v>7.0676931754860561E-3</v>
      </c>
      <c r="AK52" s="96">
        <v>1.0686576682928717E-2</v>
      </c>
      <c r="AL52" s="96">
        <v>1.4065684172237525E-3</v>
      </c>
      <c r="AM52" s="96">
        <v>6.3088845818128902E-3</v>
      </c>
      <c r="AN52" s="96">
        <v>-1.3433097337838262E-3</v>
      </c>
      <c r="AO52" s="96">
        <v>2.1572107543761376E-3</v>
      </c>
      <c r="AP52" s="96">
        <v>-2.1479793522303225E-3</v>
      </c>
      <c r="AQ52" s="96"/>
      <c r="AR52" s="96"/>
      <c r="AS52" s="96"/>
      <c r="AT52" s="96">
        <v>-6.934418484888738E-3</v>
      </c>
      <c r="AU52" s="96"/>
      <c r="AV52" s="96"/>
      <c r="AW52" s="96"/>
      <c r="AX52" s="96"/>
      <c r="AY52" s="96"/>
      <c r="AZ52" s="109"/>
      <c r="BA52" s="107"/>
    </row>
    <row r="53" spans="1:53" x14ac:dyDescent="0.2">
      <c r="O53" s="43"/>
      <c r="T53" s="42"/>
    </row>
    <row r="54" spans="1:53" x14ac:dyDescent="0.2">
      <c r="AI54" s="42"/>
    </row>
    <row r="56" spans="1:53" x14ac:dyDescent="0.2">
      <c r="U56" s="43"/>
      <c r="W56" s="43"/>
      <c r="Y56" s="43"/>
      <c r="AA56" s="43"/>
      <c r="AB56" s="43"/>
      <c r="AD56" s="43"/>
      <c r="AE56" s="43"/>
      <c r="AF56" s="43"/>
      <c r="AG56" s="43"/>
      <c r="AH56" s="115"/>
    </row>
    <row r="57" spans="1:53" x14ac:dyDescent="0.2">
      <c r="Q57" s="43"/>
    </row>
  </sheetData>
  <autoFilter ref="A9:AZ52" xr:uid="{4D897B57-C3E2-4516-8734-C6E5617F2F96}"/>
  <mergeCells count="3">
    <mergeCell ref="M2:O4"/>
    <mergeCell ref="Q7:AH7"/>
    <mergeCell ref="AI7:AZ7"/>
  </mergeCells>
  <conditionalFormatting sqref="H9:H40 H42:H52">
    <cfRule type="duplicateValues" dxfId="3" priority="6" stopIfTrue="1"/>
  </conditionalFormatting>
  <conditionalFormatting sqref="H41">
    <cfRule type="duplicateValues" dxfId="2" priority="3" stopIfTrue="1"/>
  </conditionalFormatting>
  <conditionalFormatting sqref="M10:M52">
    <cfRule type="cellIs" dxfId="1" priority="1" stopIfTrue="1" operator="equal">
      <formula>"NEGATIVA"</formula>
    </cfRule>
    <cfRule type="cellIs" dxfId="0" priority="2" stopIfTrue="1" operator="equal">
      <formula>"POSITIVA"</formula>
    </cfRule>
  </conditionalFormatting>
  <hyperlinks>
    <hyperlink ref="M2" r:id="rId1" display="https://url.de.m.mimecastprotect.com/s/mVGfCOgmqBUpGGZDxhvhLSGoEZ_?domain=rmrx93rs.r.us-east-1.awstrack.me" xr:uid="{18486858-9464-4186-8C87-3F59313EAE4B}"/>
    <hyperlink ref="M2:O4" r:id="rId2" display="Resolução CM-CMED nº 5/2026" xr:uid="{31F2C1F3-AB93-406C-9DE6-2C3778F7AA63}"/>
  </hyperlinks>
  <pageMargins left="0.511811024" right="0.511811024" top="0.78740157499999996" bottom="0.78740157499999996" header="0.31496062000000002" footer="0.31496062000000002"/>
  <pageSetup paperSize="9" orientation="portrait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4F5E-745A-4EED-8455-E62D72E8E72D}">
  <dimension ref="A1:B5"/>
  <sheetViews>
    <sheetView workbookViewId="0">
      <selection activeCell="K15" sqref="K15"/>
    </sheetView>
  </sheetViews>
  <sheetFormatPr defaultRowHeight="12.75" x14ac:dyDescent="0.2"/>
  <sheetData>
    <row r="1" spans="1:2" x14ac:dyDescent="0.2">
      <c r="A1" t="s">
        <v>323</v>
      </c>
      <c r="B1" t="s">
        <v>45</v>
      </c>
    </row>
    <row r="2" spans="1:2" x14ac:dyDescent="0.2">
      <c r="A2">
        <v>1</v>
      </c>
      <c r="B2" s="99">
        <v>3.8100000000000002E-2</v>
      </c>
    </row>
    <row r="3" spans="1:2" x14ac:dyDescent="0.2">
      <c r="A3">
        <v>2</v>
      </c>
      <c r="B3" s="99">
        <v>2.47E-2</v>
      </c>
    </row>
    <row r="4" spans="1:2" x14ac:dyDescent="0.2">
      <c r="A4">
        <v>3</v>
      </c>
      <c r="B4" s="99">
        <v>1.1299999999999999E-2</v>
      </c>
    </row>
    <row r="5" spans="1:2" x14ac:dyDescent="0.2">
      <c r="A5" s="100" t="s">
        <v>324</v>
      </c>
      <c r="B5" s="99">
        <v>0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BASE PREÇOS_2026</vt:lpstr>
      <vt:lpstr>BASE PREÇOS_2026_CMED</vt:lpstr>
      <vt:lpstr>APOIO</vt:lpstr>
      <vt:lpstr>reajuste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FERREIRA David Rafael</dc:creator>
  <cp:lastModifiedBy>Bomfim Camilo</cp:lastModifiedBy>
  <dcterms:created xsi:type="dcterms:W3CDTF">2023-04-17T20:51:49Z</dcterms:created>
  <dcterms:modified xsi:type="dcterms:W3CDTF">2026-04-01T17:40:12Z</dcterms:modified>
</cp:coreProperties>
</file>