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6EF0A1A3-A8EF-4EEF-9B86-3ACFC995E3CD}" xr6:coauthVersionLast="47" xr6:coauthVersionMax="47" xr10:uidLastSave="{00000000-0000-0000-0000-000000000000}"/>
  <bookViews>
    <workbookView xWindow="20370" yWindow="-120" windowWidth="29040" windowHeight="15720" tabRatio="770" xr2:uid="{00000000-000D-0000-FFFF-FFFF00000000}"/>
  </bookViews>
  <sheets>
    <sheet name="Farma " sheetId="11" r:id="rId1"/>
    <sheet name="Neovite" sheetId="14" state="hidden" r:id="rId2"/>
    <sheet name="Estojo" sheetId="16" state="hidden" r:id="rId3"/>
  </sheets>
  <definedNames>
    <definedName name="_xlnm._FilterDatabase" localSheetId="0" hidden="1">'Farma '!$B$10:$AQ$18</definedName>
    <definedName name="da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Q32" i="11" l="1"/>
  <c r="AQ37" i="11"/>
  <c r="AQ36" i="11"/>
  <c r="AQ35" i="11"/>
  <c r="AQ34" i="11"/>
  <c r="AQ33" i="11"/>
  <c r="AQ30" i="11"/>
  <c r="AQ31" i="11" l="1"/>
  <c r="C5" i="14"/>
  <c r="D5" i="14" s="1"/>
  <c r="C4" i="14"/>
  <c r="D4" i="14" s="1"/>
  <c r="C3" i="14"/>
  <c r="D3" i="14" s="1"/>
</calcChain>
</file>

<file path=xl/sharedStrings.xml><?xml version="1.0" encoding="utf-8"?>
<sst xmlns="http://schemas.openxmlformats.org/spreadsheetml/2006/main" count="195" uniqueCount="129">
  <si>
    <t>Código Interno</t>
  </si>
  <si>
    <t>Produto / Apresentação</t>
  </si>
  <si>
    <t>Princípio Ativo</t>
  </si>
  <si>
    <t>LCCT</t>
  </si>
  <si>
    <t>Registro CMED</t>
  </si>
  <si>
    <t>Código EAN</t>
  </si>
  <si>
    <t>Registro na ANVISA</t>
  </si>
  <si>
    <t>Classificação Fiscal</t>
  </si>
  <si>
    <t>Tarja Produto</t>
  </si>
  <si>
    <t>Tipo de Produto</t>
  </si>
  <si>
    <t>Prazo Validade</t>
  </si>
  <si>
    <t>Caixa de Embarque</t>
  </si>
  <si>
    <t>IPI</t>
  </si>
  <si>
    <t>Preço Fábrica</t>
  </si>
  <si>
    <t>Preço Máximo Consumidor</t>
  </si>
  <si>
    <t>Cod. GGREM</t>
  </si>
  <si>
    <t>ZF 18%</t>
  </si>
  <si>
    <t>ETABONATO DE LOTEPREDNOL</t>
  </si>
  <si>
    <t>Positiva</t>
  </si>
  <si>
    <t>3004.32.90</t>
  </si>
  <si>
    <t>Vermelha</t>
  </si>
  <si>
    <t>Referência</t>
  </si>
  <si>
    <t>-</t>
  </si>
  <si>
    <t>01881BR</t>
  </si>
  <si>
    <t>ARTELAC - 3,2 MG/ML + 0,1 MG/ML SOL OFT CT FR PLAS OPC GOT X 10 ML</t>
  </si>
  <si>
    <t xml:space="preserve">HIPROMELOSE  (HIDROXIPROPILCELULOSE) + CETRIMIDA </t>
  </si>
  <si>
    <t>Negativa</t>
  </si>
  <si>
    <t>3004.90.39</t>
  </si>
  <si>
    <t>Sem Tarja</t>
  </si>
  <si>
    <t>36 meses</t>
  </si>
  <si>
    <t>Produto para saúde</t>
  </si>
  <si>
    <t>24 meses</t>
  </si>
  <si>
    <t>HB46304</t>
  </si>
  <si>
    <t>ARULATAN - SOL OFT 2,5 ML</t>
  </si>
  <si>
    <t>LATANOPROSTA</t>
  </si>
  <si>
    <t>3004.90.29</t>
  </si>
  <si>
    <t>Similar</t>
  </si>
  <si>
    <t>Novo</t>
  </si>
  <si>
    <t>03001BR-IC</t>
  </si>
  <si>
    <t>EPITEGEL - 50 MG/G GEL OFT CT BG PLAS OPC 10 G</t>
  </si>
  <si>
    <t>DEXPANTENOL</t>
  </si>
  <si>
    <t>3004.50.90</t>
  </si>
  <si>
    <t>01741BR-IC</t>
  </si>
  <si>
    <t>LIPOSIC - 2,0 MG/G + 48,5 MG/G GEL OFT CT BG PLAS LAMINADO X 10 G</t>
  </si>
  <si>
    <t xml:space="preserve">CARBÔMER + SORBITOL </t>
  </si>
  <si>
    <t>3004.90.99</t>
  </si>
  <si>
    <t>Especifico</t>
  </si>
  <si>
    <t>HB29907</t>
  </si>
  <si>
    <t>LOTEPROL - 5 MG/ML SUS OFT CT FR PLAS OPC GOT X 5 ML</t>
  </si>
  <si>
    <t>18 meses</t>
  </si>
  <si>
    <t>NEOVITE MAX CAP 30 BLPA</t>
  </si>
  <si>
    <t>NEOVITE MAX CAP 60 BLPA</t>
  </si>
  <si>
    <t>02752BR-IC</t>
  </si>
  <si>
    <t>VIDISIC GEL - 2 MG/G GEL OFT CT TB PLAS X 10 G</t>
  </si>
  <si>
    <t>CARBOMERO (ÁCIDO POLIACRILICO)</t>
  </si>
  <si>
    <t>18% ZF</t>
  </si>
  <si>
    <t>Tarja Vermelha</t>
  </si>
  <si>
    <t>503100101174315</t>
  </si>
  <si>
    <t>503115110001304</t>
  </si>
  <si>
    <t>503101001173315</t>
  </si>
  <si>
    <t>503100901162419</t>
  </si>
  <si>
    <t>503100501172311</t>
  </si>
  <si>
    <t>503100701163411</t>
  </si>
  <si>
    <t>NM1000097250E</t>
  </si>
  <si>
    <t>NM1000097251E</t>
  </si>
  <si>
    <t>RO</t>
  </si>
  <si>
    <t>Nível de Reajuste SAMMED</t>
  </si>
  <si>
    <t>% Reajuste</t>
  </si>
  <si>
    <t>Classe Terapêutica</t>
  </si>
  <si>
    <t>S1B - CORTICOSTERÓIDES OFTALMOLÓGICOS</t>
  </si>
  <si>
    <t>S1K1 - LÁGRIMAS ARTIFICIAIS E LUBRIFICANTES OFTAMOLÓGICOS</t>
  </si>
  <si>
    <t>S1E2 - PREPARAÇÕES ANTIGLAUCOMAS E MIÓTICAS TÓPICAS</t>
  </si>
  <si>
    <t>S1M - TÔNICOS E VITAMINAS OFTALMOLÓGICAS</t>
  </si>
  <si>
    <t>12 meses</t>
  </si>
  <si>
    <t>HB50407</t>
  </si>
  <si>
    <t>VYZULTA 5 ML</t>
  </si>
  <si>
    <t>HB50404</t>
  </si>
  <si>
    <t>VYZULTA 2,5 ML</t>
  </si>
  <si>
    <t>LATANOPROSTENO BUNODE</t>
  </si>
  <si>
    <t>7896046304096</t>
  </si>
  <si>
    <t>7896046304089</t>
  </si>
  <si>
    <t>1196100290023</t>
  </si>
  <si>
    <t>1196100290015</t>
  </si>
  <si>
    <t>503121080003002</t>
  </si>
  <si>
    <t>503121080003102</t>
  </si>
  <si>
    <t>AP</t>
  </si>
  <si>
    <t>PI</t>
  </si>
  <si>
    <t>ZF 19%</t>
  </si>
  <si>
    <t>ZF 20%</t>
  </si>
  <si>
    <t>20% ZF</t>
  </si>
  <si>
    <t>ZF 19,5%</t>
  </si>
  <si>
    <t>19,5% ZF</t>
  </si>
  <si>
    <t>ES/MT/MS/RS/SC/DF</t>
  </si>
  <si>
    <t>PR</t>
  </si>
  <si>
    <t>NM1000097251P</t>
  </si>
  <si>
    <t>NEOVITE MAX CAP 60  Kit Promo - 75% Desc</t>
  </si>
  <si>
    <t>RJ</t>
  </si>
  <si>
    <t>MA</t>
  </si>
  <si>
    <t>MG/SP</t>
  </si>
  <si>
    <t>DF</t>
  </si>
  <si>
    <t>SE</t>
  </si>
  <si>
    <t>Cadastrar o Neovite com o preço de 20% porém com a lista de preço de 17 e 20</t>
  </si>
  <si>
    <t>Lista de preços em vigor a partir de 01 de ABRIL de 2026</t>
  </si>
  <si>
    <t>Lista de Preço em vigor a partir de 01/04/2026</t>
  </si>
  <si>
    <t>SKU</t>
  </si>
  <si>
    <t>AL/BA/PE</t>
  </si>
  <si>
    <t>Descrição</t>
  </si>
  <si>
    <t>Preço 2026</t>
  </si>
  <si>
    <t>31999T</t>
  </si>
  <si>
    <t>ESTOJO LOWCOST VERDE</t>
  </si>
  <si>
    <t>32058L</t>
  </si>
  <si>
    <t>ESTOJO LOWCOST AZUL - LENTES DE CONTATO</t>
  </si>
  <si>
    <t>32058T</t>
  </si>
  <si>
    <t>ESTOJO LOWCOST AZUL</t>
  </si>
  <si>
    <t>01.04.2026</t>
  </si>
  <si>
    <t>31.03.2027</t>
  </si>
  <si>
    <t>7896046300036</t>
  </si>
  <si>
    <t>7896046300708</t>
  </si>
  <si>
    <t>7896046303013</t>
  </si>
  <si>
    <t>7896046302047</t>
  </si>
  <si>
    <t>7896046300104</t>
  </si>
  <si>
    <t>7896046300067</t>
  </si>
  <si>
    <t>Monitorado/Liberado</t>
  </si>
  <si>
    <t>Monitorado/Regulado</t>
  </si>
  <si>
    <t>AM/RR</t>
  </si>
  <si>
    <t>19% ZF</t>
  </si>
  <si>
    <t>AC</t>
  </si>
  <si>
    <t>CE/TO/PB/RN/DF e SE(Vitaminas)</t>
  </si>
  <si>
    <t>PA/GO/SE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</si>
</sst>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_ ;[Red]\-#,##0.00\ "/>
    <numFmt numFmtId="165" formatCode="0.0%"/>
    <numFmt numFmtId="166" formatCode="00000"/>
    <numFmt numFmtId="167" formatCode="0.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i/>
      <sz val="12"/>
      <color theme="1" tint="4.9989318521683403E-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0"/>
      <color theme="1" tint="4.9989318521683403E-2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0"/>
      <name val="MS Sans Serif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9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19" applyNumberFormat="0" applyFill="0" applyAlignment="0" applyProtection="0"/>
    <xf numFmtId="0" fontId="13" fillId="0" borderId="20" applyNumberFormat="0" applyFill="0" applyAlignment="0" applyProtection="0"/>
    <xf numFmtId="0" fontId="14" fillId="0" borderId="21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22" applyNumberFormat="0" applyAlignment="0" applyProtection="0"/>
    <xf numFmtId="0" fontId="19" fillId="7" borderId="23" applyNumberFormat="0" applyAlignment="0" applyProtection="0"/>
    <xf numFmtId="0" fontId="20" fillId="7" borderId="22" applyNumberFormat="0" applyAlignment="0" applyProtection="0"/>
    <xf numFmtId="0" fontId="21" fillId="0" borderId="24" applyNumberFormat="0" applyFill="0" applyAlignment="0" applyProtection="0"/>
    <xf numFmtId="0" fontId="22" fillId="8" borderId="25" applyNumberFormat="0" applyAlignment="0" applyProtection="0"/>
    <xf numFmtId="0" fontId="23" fillId="0" borderId="0" applyNumberFormat="0" applyFill="0" applyBorder="0" applyAlignment="0" applyProtection="0"/>
    <xf numFmtId="0" fontId="1" fillId="9" borderId="26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27" applyNumberFormat="0" applyFill="0" applyAlignment="0" applyProtection="0"/>
    <xf numFmtId="0" fontId="2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/>
    <xf numFmtId="9" fontId="2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5" fontId="6" fillId="0" borderId="8" xfId="0" applyNumberFormat="1" applyFont="1" applyBorder="1" applyAlignment="1" applyProtection="1">
      <alignment horizontal="center" wrapText="1"/>
      <protection locked="0"/>
    </xf>
    <xf numFmtId="9" fontId="6" fillId="0" borderId="8" xfId="0" applyNumberFormat="1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9" fontId="6" fillId="0" borderId="0" xfId="0" applyNumberFormat="1" applyFont="1" applyAlignment="1" applyProtection="1">
      <alignment horizontal="center" wrapText="1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2" xfId="0" applyFont="1" applyBorder="1" applyProtection="1">
      <protection locked="0"/>
    </xf>
    <xf numFmtId="1" fontId="2" fillId="0" borderId="12" xfId="1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quotePrefix="1" applyFont="1" applyAlignment="1" applyProtection="1">
      <alignment horizontal="left"/>
      <protection locked="0"/>
    </xf>
    <xf numFmtId="9" fontId="6" fillId="0" borderId="7" xfId="0" applyNumberFormat="1" applyFont="1" applyBorder="1" applyAlignment="1" applyProtection="1">
      <alignment horizont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6" fillId="0" borderId="0" xfId="0" applyFont="1" applyAlignment="1" applyProtection="1">
      <alignment horizontal="center"/>
      <protection locked="0"/>
    </xf>
    <xf numFmtId="0" fontId="27" fillId="2" borderId="0" xfId="0" applyFont="1" applyFill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6" fillId="0" borderId="0" xfId="0" applyFont="1"/>
    <xf numFmtId="0" fontId="29" fillId="2" borderId="0" xfId="0" applyFont="1" applyFill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10" fontId="2" fillId="0" borderId="12" xfId="2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/>
    <xf numFmtId="10" fontId="26" fillId="0" borderId="0" xfId="0" applyNumberFormat="1" applyFont="1" applyAlignment="1">
      <alignment horizontal="center"/>
    </xf>
    <xf numFmtId="9" fontId="3" fillId="0" borderId="0" xfId="0" applyNumberFormat="1" applyFont="1" applyProtection="1">
      <protection locked="0"/>
    </xf>
    <xf numFmtId="10" fontId="1" fillId="0" borderId="0" xfId="2" applyNumberFormat="1" applyFont="1" applyFill="1" applyAlignment="1">
      <alignment horizontal="center"/>
    </xf>
    <xf numFmtId="0" fontId="6" fillId="0" borderId="0" xfId="0" applyFont="1" applyAlignment="1" applyProtection="1">
      <alignment horizontal="center" wrapText="1"/>
      <protection locked="0"/>
    </xf>
    <xf numFmtId="9" fontId="2" fillId="0" borderId="15" xfId="2" applyFont="1" applyFill="1" applyBorder="1" applyAlignment="1" applyProtection="1">
      <alignment horizontal="left"/>
      <protection locked="0"/>
    </xf>
    <xf numFmtId="9" fontId="2" fillId="0" borderId="9" xfId="2" applyFont="1" applyFill="1" applyBorder="1" applyAlignment="1" applyProtection="1">
      <alignment horizontal="left"/>
      <protection locked="0"/>
    </xf>
    <xf numFmtId="165" fontId="2" fillId="0" borderId="9" xfId="2" applyNumberFormat="1" applyFont="1" applyFill="1" applyBorder="1" applyAlignment="1" applyProtection="1">
      <alignment horizontal="left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66" fontId="8" fillId="0" borderId="12" xfId="0" applyNumberFormat="1" applyFont="1" applyBorder="1" applyAlignment="1">
      <alignment horizontal="center" vertical="center" wrapText="1"/>
    </xf>
    <xf numFmtId="43" fontId="2" fillId="0" borderId="12" xfId="1" applyFont="1" applyFill="1" applyBorder="1" applyAlignment="1" applyProtection="1">
      <alignment horizontal="right"/>
    </xf>
    <xf numFmtId="0" fontId="2" fillId="0" borderId="0" xfId="0" applyFont="1" applyAlignment="1" applyProtection="1">
      <alignment horizontal="left"/>
      <protection locked="0"/>
    </xf>
    <xf numFmtId="166" fontId="2" fillId="0" borderId="0" xfId="1" applyNumberFormat="1" applyFont="1" applyFill="1" applyBorder="1" applyAlignment="1" applyProtection="1">
      <alignment horizontal="center"/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10" fontId="2" fillId="0" borderId="0" xfId="2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 vertical="center"/>
    </xf>
    <xf numFmtId="164" fontId="2" fillId="0" borderId="0" xfId="53" applyNumberFormat="1" applyFont="1" applyFill="1" applyBorder="1" applyProtection="1"/>
    <xf numFmtId="164" fontId="2" fillId="0" borderId="0" xfId="1" applyNumberFormat="1" applyFont="1" applyFill="1" applyBorder="1" applyProtection="1"/>
    <xf numFmtId="167" fontId="0" fillId="0" borderId="0" xfId="0" applyNumberFormat="1"/>
    <xf numFmtId="0" fontId="2" fillId="0" borderId="16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0" xfId="0" quotePrefix="1" applyFont="1" applyBorder="1" applyAlignment="1" applyProtection="1">
      <alignment horizontal="left"/>
      <protection locked="0"/>
    </xf>
    <xf numFmtId="9" fontId="2" fillId="0" borderId="17" xfId="2" applyFont="1" applyFill="1" applyBorder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  <protection locked="0"/>
    </xf>
    <xf numFmtId="0" fontId="2" fillId="0" borderId="12" xfId="1" applyNumberFormat="1" applyFont="1" applyFill="1" applyBorder="1" applyAlignment="1" applyProtection="1">
      <alignment horizontal="center"/>
      <protection locked="0"/>
    </xf>
    <xf numFmtId="43" fontId="2" fillId="0" borderId="36" xfId="1" applyFont="1" applyFill="1" applyBorder="1" applyAlignment="1" applyProtection="1">
      <alignment horizontal="right"/>
    </xf>
    <xf numFmtId="43" fontId="2" fillId="0" borderId="13" xfId="1" applyFont="1" applyFill="1" applyBorder="1" applyAlignment="1" applyProtection="1">
      <alignment horizontal="right"/>
    </xf>
    <xf numFmtId="43" fontId="2" fillId="0" borderId="37" xfId="1" applyFont="1" applyFill="1" applyBorder="1" applyAlignment="1" applyProtection="1">
      <alignment horizontal="right"/>
    </xf>
    <xf numFmtId="43" fontId="2" fillId="0" borderId="11" xfId="1" applyFont="1" applyFill="1" applyBorder="1" applyAlignment="1" applyProtection="1">
      <alignment horizontal="right"/>
    </xf>
    <xf numFmtId="43" fontId="2" fillId="0" borderId="14" xfId="1" applyFont="1" applyFill="1" applyBorder="1" applyAlignment="1" applyProtection="1">
      <alignment horizontal="right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3" fontId="30" fillId="0" borderId="0" xfId="1" applyFont="1" applyFill="1" applyBorder="1" applyAlignment="1" applyProtection="1">
      <alignment horizontal="center" wrapText="1"/>
      <protection locked="0"/>
    </xf>
    <xf numFmtId="43" fontId="30" fillId="0" borderId="0" xfId="0" applyNumberFormat="1" applyFont="1" applyAlignment="1" applyProtection="1">
      <alignment horizontal="center" wrapText="1"/>
      <protection locked="0"/>
    </xf>
    <xf numFmtId="43" fontId="8" fillId="0" borderId="0" xfId="1" applyFont="1" applyFill="1"/>
    <xf numFmtId="43" fontId="0" fillId="0" borderId="0" xfId="1" applyFont="1"/>
    <xf numFmtId="43" fontId="0" fillId="0" borderId="0" xfId="1" applyFont="1" applyFill="1"/>
    <xf numFmtId="0" fontId="31" fillId="0" borderId="38" xfId="0" applyFont="1" applyBorder="1" applyAlignment="1">
      <alignment vertical="center"/>
    </xf>
    <xf numFmtId="0" fontId="31" fillId="0" borderId="34" xfId="0" applyFont="1" applyBorder="1" applyAlignment="1">
      <alignment vertical="center"/>
    </xf>
    <xf numFmtId="0" fontId="32" fillId="0" borderId="39" xfId="0" applyFont="1" applyBorder="1" applyAlignment="1">
      <alignment vertical="center"/>
    </xf>
    <xf numFmtId="0" fontId="32" fillId="0" borderId="18" xfId="0" applyFont="1" applyBorder="1" applyAlignment="1">
      <alignment vertical="center"/>
    </xf>
    <xf numFmtId="0" fontId="32" fillId="0" borderId="18" xfId="0" applyFont="1" applyBorder="1" applyAlignment="1">
      <alignment horizontal="right" vertical="center"/>
    </xf>
    <xf numFmtId="166" fontId="2" fillId="0" borderId="12" xfId="1" quotePrefix="1" applyNumberFormat="1" applyFont="1" applyFill="1" applyBorder="1" applyAlignment="1" applyProtection="1">
      <alignment horizontal="center"/>
      <protection locked="0"/>
    </xf>
    <xf numFmtId="10" fontId="1" fillId="36" borderId="0" xfId="2" applyNumberFormat="1" applyFont="1" applyFill="1" applyAlignment="1">
      <alignment horizontal="center"/>
    </xf>
    <xf numFmtId="1" fontId="26" fillId="0" borderId="0" xfId="0" applyNumberFormat="1" applyFont="1" applyAlignment="1">
      <alignment horizontal="center"/>
    </xf>
    <xf numFmtId="43" fontId="26" fillId="0" borderId="0" xfId="1" applyFont="1"/>
    <xf numFmtId="43" fontId="26" fillId="0" borderId="0" xfId="1" applyFont="1" applyFill="1"/>
    <xf numFmtId="167" fontId="26" fillId="0" borderId="0" xfId="0" applyNumberFormat="1" applyFont="1"/>
    <xf numFmtId="43" fontId="26" fillId="0" borderId="0" xfId="0" applyNumberFormat="1" applyFont="1"/>
    <xf numFmtId="43" fontId="27" fillId="0" borderId="0" xfId="0" applyNumberFormat="1" applyFont="1" applyAlignment="1" applyProtection="1">
      <alignment horizontal="center" wrapText="1"/>
      <protection locked="0"/>
    </xf>
    <xf numFmtId="43" fontId="27" fillId="0" borderId="0" xfId="1" applyFont="1" applyFill="1" applyBorder="1" applyAlignment="1" applyProtection="1">
      <alignment horizontal="center" wrapText="1"/>
      <protection locked="0"/>
    </xf>
    <xf numFmtId="2" fontId="3" fillId="35" borderId="0" xfId="0" applyNumberFormat="1" applyFont="1" applyFill="1" applyAlignment="1" applyProtection="1">
      <alignment horizontal="center"/>
      <protection locked="0"/>
    </xf>
    <xf numFmtId="0" fontId="6" fillId="2" borderId="33" xfId="0" applyFont="1" applyFill="1" applyBorder="1" applyAlignment="1" applyProtection="1">
      <alignment horizontal="center" wrapText="1"/>
      <protection locked="0"/>
    </xf>
    <xf numFmtId="0" fontId="6" fillId="2" borderId="28" xfId="0" applyFont="1" applyFill="1" applyBorder="1" applyAlignment="1" applyProtection="1">
      <alignment horizontal="center" wrapText="1"/>
      <protection locked="0"/>
    </xf>
    <xf numFmtId="0" fontId="6" fillId="2" borderId="34" xfId="0" applyFont="1" applyFill="1" applyBorder="1" applyAlignment="1" applyProtection="1">
      <alignment horizont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25" fillId="34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5" fillId="34" borderId="29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</cellXfs>
  <cellStyles count="56">
    <cellStyle name="20% - Ênfase1" xfId="24" builtinId="30" customBuiltin="1"/>
    <cellStyle name="20% - Ênfase2" xfId="28" builtinId="34" customBuiltin="1"/>
    <cellStyle name="20% - Ênfase3" xfId="32" builtinId="38" customBuiltin="1"/>
    <cellStyle name="20% - Ênfase4" xfId="36" builtinId="42" customBuiltin="1"/>
    <cellStyle name="20% - Ênfase5" xfId="40" builtinId="46" customBuiltin="1"/>
    <cellStyle name="20% - Ênfase6" xfId="44" builtinId="50" customBuiltin="1"/>
    <cellStyle name="40% - Ênfase1" xfId="25" builtinId="31" customBuiltin="1"/>
    <cellStyle name="40% - Ênfase2" xfId="29" builtinId="35" customBuiltin="1"/>
    <cellStyle name="40% - Ênfase3" xfId="33" builtinId="39" customBuiltin="1"/>
    <cellStyle name="40% - Ênfase4" xfId="37" builtinId="43" customBuiltin="1"/>
    <cellStyle name="40% - Ênfase5" xfId="41" builtinId="47" customBuiltin="1"/>
    <cellStyle name="40% - Ênfase6" xfId="45" builtinId="51" customBuiltin="1"/>
    <cellStyle name="60% - Ênfase1" xfId="26" builtinId="32" customBuiltin="1"/>
    <cellStyle name="60% - Ênfase2" xfId="30" builtinId="36" customBuiltin="1"/>
    <cellStyle name="60% - Ênfase3" xfId="34" builtinId="40" customBuiltin="1"/>
    <cellStyle name="60% - Ênfase4" xfId="38" builtinId="44" customBuiltin="1"/>
    <cellStyle name="60% - Ênfase5" xfId="42" builtinId="48" customBuiltin="1"/>
    <cellStyle name="60% - Ênfase6" xfId="46" builtinId="52" customBuiltin="1"/>
    <cellStyle name="Bom" xfId="11" builtinId="26" customBuiltin="1"/>
    <cellStyle name="Cálculo" xfId="16" builtinId="22" customBuiltin="1"/>
    <cellStyle name="Célula de Verificação" xfId="18" builtinId="23" customBuiltin="1"/>
    <cellStyle name="Célula Vinculada" xfId="17" builtinId="24" customBuiltin="1"/>
    <cellStyle name="Comma 2" xfId="48" xr:uid="{CD1A7634-3E29-48A2-B477-60F354A0D1D5}"/>
    <cellStyle name="Comma 2 2" xfId="53" xr:uid="{8F23F3BF-7199-446B-A2DE-AF54133E64CA}"/>
    <cellStyle name="Comma 3" xfId="51" xr:uid="{8AAF1A4C-6387-4DE8-92FE-770D5E646B5A}"/>
    <cellStyle name="Ênfase1" xfId="23" builtinId="29" customBuiltin="1"/>
    <cellStyle name="Ênfase2" xfId="27" builtinId="33" customBuiltin="1"/>
    <cellStyle name="Ênfase3" xfId="31" builtinId="37" customBuiltin="1"/>
    <cellStyle name="Ênfase4" xfId="35" builtinId="41" customBuiltin="1"/>
    <cellStyle name="Ênfase5" xfId="39" builtinId="45" customBuiltin="1"/>
    <cellStyle name="Ênfase6" xfId="43" builtinId="49" customBuiltin="1"/>
    <cellStyle name="Entrada" xfId="14" builtinId="20" customBuiltin="1"/>
    <cellStyle name="Neutro" xfId="13" builtinId="28" customBuiltin="1"/>
    <cellStyle name="Normal" xfId="0" builtinId="0"/>
    <cellStyle name="Normal 2" xfId="3" xr:uid="{00000000-0005-0000-0000-000001000000}"/>
    <cellStyle name="Normal 2 2" xfId="4" xr:uid="{00000000-0005-0000-0000-000002000000}"/>
    <cellStyle name="Normal 3" xfId="5" xr:uid="{00000000-0005-0000-0000-000003000000}"/>
    <cellStyle name="Normal 4" xfId="50" xr:uid="{64A17799-088C-4F63-9FFF-4BE42BF66144}"/>
    <cellStyle name="Nota" xfId="20" builtinId="10" customBuiltin="1"/>
    <cellStyle name="Percent 2" xfId="55" xr:uid="{81A29808-BBFA-440F-B9E2-8A37C5ED93DB}"/>
    <cellStyle name="Porcentagem" xfId="2" builtinId="5"/>
    <cellStyle name="Ruim" xfId="12" builtinId="27" customBuiltin="1"/>
    <cellStyle name="Saída" xfId="15" builtinId="21" customBuiltin="1"/>
    <cellStyle name="Texto de Aviso" xfId="19" builtinId="11" customBuiltin="1"/>
    <cellStyle name="Texto Explicativo" xfId="21" builtinId="53" customBuiltin="1"/>
    <cellStyle name="Título" xfId="6" builtinId="15" customBuiltin="1"/>
    <cellStyle name="Título 1" xfId="7" builtinId="16" customBuiltin="1"/>
    <cellStyle name="Título 2" xfId="8" builtinId="17" customBuiltin="1"/>
    <cellStyle name="Título 3" xfId="9" builtinId="18" customBuiltin="1"/>
    <cellStyle name="Título 4" xfId="10" builtinId="19" customBuiltin="1"/>
    <cellStyle name="Total" xfId="22" builtinId="25" customBuiltin="1"/>
    <cellStyle name="Vírgula" xfId="1" builtinId="3"/>
    <cellStyle name="Vírgula 2" xfId="47" xr:uid="{00000000-0005-0000-0000-000032000000}"/>
    <cellStyle name="Vírgula 2 2" xfId="49" xr:uid="{70097F4B-BA1B-4225-89E3-3BE845528C9D}"/>
    <cellStyle name="Vírgula 2 2 2" xfId="54" xr:uid="{27EF549E-70D0-475E-A143-CAF7019B9FAC}"/>
    <cellStyle name="Vírgula 2 3" xfId="52" xr:uid="{7D218A71-A093-4095-A027-589D8C45FE34}"/>
  </cellStyles>
  <dxfs count="0"/>
  <tableStyles count="0" defaultTableStyle="TableStyleMedium2" defaultPivotStyle="PivotStyleLight16"/>
  <colors>
    <mruColors>
      <color rgb="FFFFFFCC"/>
      <color rgb="FF40143D"/>
      <color rgb="FF285C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81242</xdr:colOff>
      <xdr:row>1</xdr:row>
      <xdr:rowOff>83071</xdr:rowOff>
    </xdr:from>
    <xdr:to>
      <xdr:col>2</xdr:col>
      <xdr:colOff>2202656</xdr:colOff>
      <xdr:row>2</xdr:row>
      <xdr:rowOff>171068</xdr:rowOff>
    </xdr:to>
    <xdr:pic>
      <xdr:nvPicPr>
        <xdr:cNvPr id="2" name="Picture 12" descr="BL_SlideLogo3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" y="273571"/>
          <a:ext cx="3121539" cy="268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142875</xdr:rowOff>
    </xdr:from>
    <xdr:to>
      <xdr:col>19</xdr:col>
      <xdr:colOff>164814</xdr:colOff>
      <xdr:row>14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E8E9A3-E59A-16BD-1E91-50BD454E6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43125"/>
          <a:ext cx="14195139" cy="8731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17</xdr:row>
      <xdr:rowOff>38100</xdr:rowOff>
    </xdr:from>
    <xdr:to>
      <xdr:col>7</xdr:col>
      <xdr:colOff>330672</xdr:colOff>
      <xdr:row>30</xdr:row>
      <xdr:rowOff>39007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713ACF-B5CA-4069-B111-85AFC7987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8550" y="3175000"/>
          <a:ext cx="5950422" cy="2394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T42"/>
  <sheetViews>
    <sheetView showGridLines="0" tabSelected="1" zoomScale="70" zoomScaleNormal="70" workbookViewId="0">
      <pane xSplit="6" ySplit="9" topLeftCell="V10" activePane="bottomRight" state="frozen"/>
      <selection pane="topRight" activeCell="G1" sqref="G1"/>
      <selection pane="bottomLeft" activeCell="A10" sqref="A10"/>
      <selection pane="bottomRight" activeCell="A19" sqref="A19:XFD19"/>
    </sheetView>
  </sheetViews>
  <sheetFormatPr defaultRowHeight="15" outlineLevelCol="1" x14ac:dyDescent="0.25"/>
  <cols>
    <col min="1" max="1" width="3.140625" style="3" customWidth="1"/>
    <col min="2" max="2" width="15" customWidth="1"/>
    <col min="3" max="3" width="72.140625" customWidth="1"/>
    <col min="4" max="4" width="19.42578125" customWidth="1" outlineLevel="1"/>
    <col min="5" max="5" width="11.42578125" style="14" customWidth="1" outlineLevel="1"/>
    <col min="6" max="6" width="21.140625" customWidth="1" outlineLevel="1"/>
    <col min="7" max="7" width="16.85546875" style="15" customWidth="1" outlineLevel="1"/>
    <col min="8" max="8" width="18.140625" style="15" customWidth="1" outlineLevel="1"/>
    <col min="9" max="9" width="18.5703125" style="15" customWidth="1" outlineLevel="1"/>
    <col min="10" max="10" width="13.85546875" style="16" customWidth="1" outlineLevel="1"/>
    <col min="11" max="11" width="16.140625" customWidth="1" outlineLevel="1"/>
    <col min="12" max="12" width="15" style="16" customWidth="1" outlineLevel="1"/>
    <col min="13" max="13" width="12" style="16" customWidth="1" outlineLevel="1"/>
    <col min="14" max="14" width="11" style="16" customWidth="1" outlineLevel="1"/>
    <col min="15" max="15" width="7" customWidth="1"/>
    <col min="16" max="16" width="38.42578125" customWidth="1"/>
    <col min="17" max="17" width="9.140625" customWidth="1"/>
    <col min="18" max="18" width="13.85546875" customWidth="1"/>
    <col min="19" max="19" width="4.5703125" style="26" customWidth="1"/>
    <col min="20" max="32" width="9.5703125" customWidth="1" outlineLevel="1"/>
    <col min="33" max="33" width="8.85546875" customWidth="1"/>
    <col min="34" max="34" width="8.85546875" customWidth="1" outlineLevel="1"/>
    <col min="35" max="39" width="9.5703125" customWidth="1" outlineLevel="1"/>
    <col min="40" max="45" width="8.85546875" customWidth="1" outlineLevel="1"/>
    <col min="46" max="46" width="10.140625" customWidth="1" outlineLevel="1"/>
  </cols>
  <sheetData>
    <row r="1" spans="1:46" s="3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3"/>
    </row>
    <row r="2" spans="1:46" s="3" customFormat="1" ht="14.25" customHeight="1" x14ac:dyDescent="0.25">
      <c r="A2" s="1"/>
      <c r="B2" s="1"/>
      <c r="C2" s="1"/>
      <c r="D2" s="1"/>
      <c r="E2" s="4"/>
      <c r="F2" s="32"/>
      <c r="G2" s="4"/>
      <c r="H2" s="4"/>
      <c r="I2" s="1"/>
      <c r="J2" s="1"/>
      <c r="K2" s="1"/>
      <c r="L2" s="1"/>
      <c r="M2" s="1"/>
      <c r="N2" s="1"/>
      <c r="O2" s="2"/>
      <c r="P2" s="2"/>
      <c r="Q2" s="2"/>
      <c r="R2" s="2"/>
      <c r="S2" s="23"/>
    </row>
    <row r="3" spans="1:46" s="3" customFormat="1" ht="14.25" customHeight="1" x14ac:dyDescent="0.25">
      <c r="A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23"/>
    </row>
    <row r="4" spans="1:46" s="3" customFormat="1" ht="14.25" customHeight="1" x14ac:dyDescent="0.25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S4" s="23"/>
      <c r="T4" s="30"/>
    </row>
    <row r="5" spans="1:46" s="3" customFormat="1" ht="14.25" customHeight="1" x14ac:dyDescent="0.25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S5" s="23"/>
      <c r="T5" s="26">
        <v>19</v>
      </c>
      <c r="U5" s="26">
        <v>21</v>
      </c>
      <c r="V5" s="26">
        <v>22</v>
      </c>
      <c r="W5" s="26">
        <v>23</v>
      </c>
      <c r="X5" s="26">
        <v>24</v>
      </c>
      <c r="Y5" s="26">
        <v>25</v>
      </c>
      <c r="Z5" s="26">
        <v>27</v>
      </c>
      <c r="AA5" s="26"/>
      <c r="AB5" s="26"/>
      <c r="AC5" s="26">
        <v>30</v>
      </c>
      <c r="AD5" s="26">
        <v>31</v>
      </c>
      <c r="AE5" s="26">
        <v>32</v>
      </c>
      <c r="AF5" s="26">
        <v>33</v>
      </c>
      <c r="AG5" s="26"/>
      <c r="AH5" s="26">
        <v>35</v>
      </c>
      <c r="AI5" s="26">
        <v>37</v>
      </c>
      <c r="AJ5" s="26">
        <v>38</v>
      </c>
      <c r="AK5" s="26">
        <v>39</v>
      </c>
      <c r="AL5" s="26">
        <v>40</v>
      </c>
      <c r="AM5" s="26">
        <v>41</v>
      </c>
      <c r="AN5" s="26">
        <v>43</v>
      </c>
      <c r="AO5" s="26"/>
      <c r="AP5" s="26"/>
      <c r="AQ5" s="26">
        <v>46</v>
      </c>
      <c r="AR5" s="26">
        <v>47</v>
      </c>
      <c r="AS5" s="26">
        <v>48</v>
      </c>
      <c r="AT5" s="26">
        <v>49</v>
      </c>
    </row>
    <row r="6" spans="1:46" s="3" customFormat="1" ht="14.25" customHeight="1" x14ac:dyDescent="0.25">
      <c r="A6" s="1"/>
      <c r="B6" s="17" t="s">
        <v>102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"/>
      <c r="P6" s="2"/>
      <c r="S6" s="23"/>
      <c r="T6" s="83" t="s">
        <v>103</v>
      </c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</row>
    <row r="7" spans="1:46" s="3" customFormat="1" ht="14.1" customHeight="1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"/>
      <c r="P7" s="2"/>
      <c r="S7" s="23"/>
      <c r="T7">
        <v>20</v>
      </c>
      <c r="U7">
        <v>21</v>
      </c>
      <c r="V7">
        <v>22</v>
      </c>
      <c r="W7">
        <v>40</v>
      </c>
      <c r="X7">
        <v>32</v>
      </c>
      <c r="Y7">
        <v>41</v>
      </c>
      <c r="Z7">
        <v>36</v>
      </c>
      <c r="AA7">
        <v>60</v>
      </c>
      <c r="AB7">
        <v>58</v>
      </c>
      <c r="AC7">
        <v>31</v>
      </c>
      <c r="AD7">
        <v>38</v>
      </c>
      <c r="AE7">
        <v>42</v>
      </c>
      <c r="AF7">
        <v>39</v>
      </c>
      <c r="AG7" s="26"/>
      <c r="AH7">
        <v>20</v>
      </c>
      <c r="AI7">
        <v>21</v>
      </c>
      <c r="AJ7">
        <v>22</v>
      </c>
      <c r="AK7">
        <v>40</v>
      </c>
      <c r="AL7">
        <v>32</v>
      </c>
      <c r="AM7">
        <v>41</v>
      </c>
      <c r="AN7">
        <v>36</v>
      </c>
      <c r="AO7">
        <v>60</v>
      </c>
      <c r="AP7">
        <v>58</v>
      </c>
      <c r="AQ7">
        <v>31</v>
      </c>
      <c r="AR7">
        <v>38</v>
      </c>
      <c r="AS7">
        <v>42</v>
      </c>
      <c r="AT7">
        <v>39</v>
      </c>
    </row>
    <row r="8" spans="1:46" s="3" customFormat="1" ht="23.1" customHeight="1" thickBot="1" x14ac:dyDescent="0.3">
      <c r="A8" s="1"/>
      <c r="B8" s="95" t="s">
        <v>0</v>
      </c>
      <c r="C8" s="87" t="s">
        <v>1</v>
      </c>
      <c r="D8" s="87" t="s">
        <v>2</v>
      </c>
      <c r="E8" s="87" t="s">
        <v>3</v>
      </c>
      <c r="F8" s="97" t="s">
        <v>4</v>
      </c>
      <c r="G8" s="87" t="s">
        <v>5</v>
      </c>
      <c r="H8" s="19"/>
      <c r="I8" s="87" t="s">
        <v>6</v>
      </c>
      <c r="J8" s="87" t="s">
        <v>7</v>
      </c>
      <c r="K8" s="87" t="s">
        <v>8</v>
      </c>
      <c r="L8" s="87" t="s">
        <v>9</v>
      </c>
      <c r="M8" s="87" t="s">
        <v>10</v>
      </c>
      <c r="N8" s="87" t="s">
        <v>11</v>
      </c>
      <c r="O8" s="89" t="s">
        <v>12</v>
      </c>
      <c r="P8" s="87" t="s">
        <v>68</v>
      </c>
      <c r="Q8" s="91" t="s">
        <v>66</v>
      </c>
      <c r="R8" s="93" t="s">
        <v>67</v>
      </c>
      <c r="S8" s="24"/>
      <c r="T8" s="84" t="s">
        <v>13</v>
      </c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6"/>
      <c r="AG8" s="34"/>
      <c r="AH8" s="84" t="s">
        <v>14</v>
      </c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6"/>
    </row>
    <row r="9" spans="1:46" s="3" customFormat="1" ht="32.450000000000003" customHeight="1" thickBot="1" x14ac:dyDescent="0.3">
      <c r="A9" s="1"/>
      <c r="B9" s="96"/>
      <c r="C9" s="88"/>
      <c r="D9" s="88"/>
      <c r="E9" s="88"/>
      <c r="F9" s="98"/>
      <c r="G9" s="88"/>
      <c r="H9" s="20" t="s">
        <v>15</v>
      </c>
      <c r="I9" s="88"/>
      <c r="J9" s="88"/>
      <c r="K9" s="88"/>
      <c r="L9" s="88"/>
      <c r="M9" s="88"/>
      <c r="N9" s="88"/>
      <c r="O9" s="90" t="s">
        <v>12</v>
      </c>
      <c r="P9" s="88"/>
      <c r="Q9" s="92"/>
      <c r="R9" s="94"/>
      <c r="S9" s="24"/>
      <c r="T9" s="18">
        <v>0.17</v>
      </c>
      <c r="U9" s="7">
        <v>0.18</v>
      </c>
      <c r="V9" s="7">
        <v>0.19</v>
      </c>
      <c r="W9" s="6">
        <v>0.19500000000000001</v>
      </c>
      <c r="X9" s="7">
        <v>0.2</v>
      </c>
      <c r="Y9" s="6">
        <v>0.20499999999999999</v>
      </c>
      <c r="Z9" s="7">
        <v>0.22</v>
      </c>
      <c r="AA9" s="6">
        <v>0.22500000000000001</v>
      </c>
      <c r="AB9" s="7">
        <v>0.23</v>
      </c>
      <c r="AC9" s="7" t="s">
        <v>16</v>
      </c>
      <c r="AD9" s="7" t="s">
        <v>87</v>
      </c>
      <c r="AE9" s="7" t="s">
        <v>90</v>
      </c>
      <c r="AF9" s="7" t="s">
        <v>88</v>
      </c>
      <c r="AG9" s="9"/>
      <c r="AH9" s="18">
        <v>0.17</v>
      </c>
      <c r="AI9" s="7">
        <v>0.18</v>
      </c>
      <c r="AJ9" s="7">
        <v>0.19</v>
      </c>
      <c r="AK9" s="6">
        <v>0.19500000000000001</v>
      </c>
      <c r="AL9" s="7">
        <v>0.2</v>
      </c>
      <c r="AM9" s="6">
        <v>0.20499999999999999</v>
      </c>
      <c r="AN9" s="7">
        <v>0.22</v>
      </c>
      <c r="AO9" s="6">
        <v>0.22500000000000001</v>
      </c>
      <c r="AP9" s="7">
        <v>0.23</v>
      </c>
      <c r="AQ9" s="7" t="s">
        <v>16</v>
      </c>
      <c r="AR9" s="7" t="s">
        <v>87</v>
      </c>
      <c r="AS9" s="7" t="s">
        <v>90</v>
      </c>
      <c r="AT9" s="7" t="s">
        <v>88</v>
      </c>
    </row>
    <row r="10" spans="1:46" s="3" customFormat="1" ht="12.6" customHeight="1" thickBot="1" x14ac:dyDescent="0.3">
      <c r="A10" s="1"/>
      <c r="B10" s="2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28"/>
      <c r="P10" s="28"/>
      <c r="Q10" s="28"/>
      <c r="R10" s="21"/>
      <c r="S10" s="25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x14ac:dyDescent="0.25">
      <c r="A11" s="1"/>
      <c r="B11" s="10" t="s">
        <v>23</v>
      </c>
      <c r="C11" s="11" t="s">
        <v>24</v>
      </c>
      <c r="D11" s="11" t="s">
        <v>25</v>
      </c>
      <c r="E11" s="13" t="s">
        <v>26</v>
      </c>
      <c r="F11" s="13" t="s">
        <v>122</v>
      </c>
      <c r="G11" s="74" t="s">
        <v>116</v>
      </c>
      <c r="H11" s="12" t="s">
        <v>57</v>
      </c>
      <c r="I11" s="39">
        <v>1196100060011</v>
      </c>
      <c r="J11" s="13" t="s">
        <v>27</v>
      </c>
      <c r="K11" s="13" t="s">
        <v>28</v>
      </c>
      <c r="L11" s="13" t="s">
        <v>46</v>
      </c>
      <c r="M11" s="13" t="s">
        <v>29</v>
      </c>
      <c r="N11" s="13">
        <v>980</v>
      </c>
      <c r="O11" s="29" t="s">
        <v>22</v>
      </c>
      <c r="P11" s="22" t="s">
        <v>70</v>
      </c>
      <c r="Q11" s="54">
        <v>3</v>
      </c>
      <c r="R11" s="75">
        <v>0.15</v>
      </c>
      <c r="S11" s="38"/>
      <c r="T11" s="55">
        <v>23.11</v>
      </c>
      <c r="U11" s="57">
        <v>23.39</v>
      </c>
      <c r="V11" s="57">
        <v>23.68</v>
      </c>
      <c r="W11" s="57">
        <v>23.83</v>
      </c>
      <c r="X11" s="57">
        <v>23.98</v>
      </c>
      <c r="Y11" s="57">
        <v>24.13</v>
      </c>
      <c r="Z11" s="57">
        <v>24.59</v>
      </c>
      <c r="AA11" s="57">
        <v>24.75</v>
      </c>
      <c r="AB11" s="57">
        <v>24.91</v>
      </c>
      <c r="AC11" s="57">
        <v>20.59</v>
      </c>
      <c r="AD11" s="57">
        <v>20.84</v>
      </c>
      <c r="AE11" s="57">
        <v>20.97</v>
      </c>
      <c r="AF11" s="58">
        <v>21.1</v>
      </c>
      <c r="AH11" s="55">
        <v>31</v>
      </c>
      <c r="AI11" s="55">
        <v>31.38</v>
      </c>
      <c r="AJ11" s="55">
        <v>31.77</v>
      </c>
      <c r="AK11" s="55">
        <v>31.97</v>
      </c>
      <c r="AL11" s="55">
        <v>32.17</v>
      </c>
      <c r="AM11" s="55">
        <v>32.369999999999997</v>
      </c>
      <c r="AN11" s="55">
        <v>32.99</v>
      </c>
      <c r="AO11" s="55">
        <v>33.200000000000003</v>
      </c>
      <c r="AP11" s="55">
        <v>33.42</v>
      </c>
      <c r="AQ11" s="57">
        <v>28.46</v>
      </c>
      <c r="AR11" s="57">
        <v>28.81</v>
      </c>
      <c r="AS11" s="57">
        <v>28.99</v>
      </c>
      <c r="AT11" s="58">
        <v>29.17</v>
      </c>
    </row>
    <row r="12" spans="1:46" ht="14.1" customHeight="1" x14ac:dyDescent="0.25">
      <c r="A12" s="1"/>
      <c r="B12" s="10" t="s">
        <v>32</v>
      </c>
      <c r="C12" s="11" t="s">
        <v>33</v>
      </c>
      <c r="D12" s="11" t="s">
        <v>34</v>
      </c>
      <c r="E12" s="13" t="s">
        <v>18</v>
      </c>
      <c r="F12" s="13" t="s">
        <v>123</v>
      </c>
      <c r="G12" s="74" t="s">
        <v>117</v>
      </c>
      <c r="H12" s="12" t="s">
        <v>58</v>
      </c>
      <c r="I12" s="39">
        <v>1196100180015</v>
      </c>
      <c r="J12" s="13" t="s">
        <v>35</v>
      </c>
      <c r="K12" s="13" t="s">
        <v>20</v>
      </c>
      <c r="L12" s="13" t="s">
        <v>36</v>
      </c>
      <c r="M12" s="13" t="s">
        <v>31</v>
      </c>
      <c r="N12" s="13">
        <v>48</v>
      </c>
      <c r="O12" s="29" t="s">
        <v>22</v>
      </c>
      <c r="P12" s="22" t="s">
        <v>71</v>
      </c>
      <c r="Q12" s="54">
        <v>2</v>
      </c>
      <c r="R12" s="33">
        <v>2.47E-2</v>
      </c>
      <c r="S12" s="38"/>
      <c r="T12" s="56">
        <v>127.74</v>
      </c>
      <c r="U12" s="40">
        <v>129.30000000000001</v>
      </c>
      <c r="V12" s="40">
        <v>130.88999999999999</v>
      </c>
      <c r="W12" s="40">
        <v>131.69999999999999</v>
      </c>
      <c r="X12" s="40">
        <v>132.53</v>
      </c>
      <c r="Y12" s="40">
        <v>133.36000000000001</v>
      </c>
      <c r="Z12" s="40">
        <v>135.93</v>
      </c>
      <c r="AA12" s="40">
        <v>136.80000000000001</v>
      </c>
      <c r="AB12" s="40">
        <v>137.69</v>
      </c>
      <c r="AC12" s="40">
        <v>127.74</v>
      </c>
      <c r="AD12" s="40">
        <v>129.32</v>
      </c>
      <c r="AE12" s="40">
        <v>130.12</v>
      </c>
      <c r="AF12" s="59">
        <v>130.94</v>
      </c>
      <c r="AH12" s="56">
        <v>176.08</v>
      </c>
      <c r="AI12" s="40">
        <v>178.23</v>
      </c>
      <c r="AJ12" s="40">
        <v>180.42</v>
      </c>
      <c r="AK12" s="40">
        <v>181.53</v>
      </c>
      <c r="AL12" s="40">
        <v>182.68</v>
      </c>
      <c r="AM12" s="40">
        <v>183.82</v>
      </c>
      <c r="AN12" s="40">
        <v>187.37</v>
      </c>
      <c r="AO12" s="40">
        <v>188.56</v>
      </c>
      <c r="AP12" s="40">
        <v>189.79</v>
      </c>
      <c r="AQ12" s="40">
        <v>176.59</v>
      </c>
      <c r="AR12" s="40">
        <v>178.78</v>
      </c>
      <c r="AS12" s="40">
        <v>179.88</v>
      </c>
      <c r="AT12" s="59">
        <v>181.02</v>
      </c>
    </row>
    <row r="13" spans="1:46" x14ac:dyDescent="0.25">
      <c r="A13" s="1"/>
      <c r="B13" s="10" t="s">
        <v>38</v>
      </c>
      <c r="C13" s="11" t="s">
        <v>39</v>
      </c>
      <c r="D13" s="11" t="s">
        <v>40</v>
      </c>
      <c r="E13" s="13" t="s">
        <v>26</v>
      </c>
      <c r="F13" s="13" t="s">
        <v>123</v>
      </c>
      <c r="G13" s="74" t="s">
        <v>118</v>
      </c>
      <c r="H13" s="12" t="s">
        <v>59</v>
      </c>
      <c r="I13" s="39">
        <v>1196100120020</v>
      </c>
      <c r="J13" s="13" t="s">
        <v>41</v>
      </c>
      <c r="K13" s="13" t="s">
        <v>20</v>
      </c>
      <c r="L13" s="13" t="s">
        <v>37</v>
      </c>
      <c r="M13" s="13" t="s">
        <v>73</v>
      </c>
      <c r="N13" s="13">
        <v>880</v>
      </c>
      <c r="O13" s="29" t="s">
        <v>22</v>
      </c>
      <c r="P13" s="22" t="s">
        <v>72</v>
      </c>
      <c r="Q13" s="54">
        <v>3</v>
      </c>
      <c r="R13" s="33">
        <v>1.1299999999999999E-2</v>
      </c>
      <c r="S13" s="38"/>
      <c r="T13" s="56">
        <v>44.44</v>
      </c>
      <c r="U13" s="40">
        <v>44.98</v>
      </c>
      <c r="V13" s="40">
        <v>45.54</v>
      </c>
      <c r="W13" s="40">
        <v>45.82</v>
      </c>
      <c r="X13" s="40">
        <v>46.11</v>
      </c>
      <c r="Y13" s="40">
        <v>46.4</v>
      </c>
      <c r="Z13" s="40">
        <v>47.29</v>
      </c>
      <c r="AA13" s="40">
        <v>47.6</v>
      </c>
      <c r="AB13" s="40">
        <v>47.9</v>
      </c>
      <c r="AC13" s="40">
        <v>39.590000000000003</v>
      </c>
      <c r="AD13" s="40">
        <v>40.07</v>
      </c>
      <c r="AE13" s="40">
        <v>40.32</v>
      </c>
      <c r="AF13" s="59">
        <v>40.58</v>
      </c>
      <c r="AH13" s="56">
        <v>59.61</v>
      </c>
      <c r="AI13" s="40">
        <v>60.34</v>
      </c>
      <c r="AJ13" s="40">
        <v>61.09</v>
      </c>
      <c r="AK13" s="40">
        <v>61.47</v>
      </c>
      <c r="AL13" s="40">
        <v>61.85</v>
      </c>
      <c r="AM13" s="40">
        <v>62.24</v>
      </c>
      <c r="AN13" s="40">
        <v>63.44</v>
      </c>
      <c r="AO13" s="40">
        <v>63.85</v>
      </c>
      <c r="AP13" s="40">
        <v>64.260000000000005</v>
      </c>
      <c r="AQ13" s="40">
        <v>54.73</v>
      </c>
      <c r="AR13" s="40">
        <v>55.39</v>
      </c>
      <c r="AS13" s="40">
        <v>55.74</v>
      </c>
      <c r="AT13" s="59">
        <v>56.1</v>
      </c>
    </row>
    <row r="14" spans="1:46" x14ac:dyDescent="0.25">
      <c r="A14" s="1"/>
      <c r="B14" s="10" t="s">
        <v>42</v>
      </c>
      <c r="C14" s="11" t="s">
        <v>43</v>
      </c>
      <c r="D14" s="11" t="s">
        <v>44</v>
      </c>
      <c r="E14" s="13" t="s">
        <v>26</v>
      </c>
      <c r="F14" s="13" t="s">
        <v>123</v>
      </c>
      <c r="G14" s="74" t="s">
        <v>119</v>
      </c>
      <c r="H14" s="12" t="s">
        <v>60</v>
      </c>
      <c r="I14" s="39">
        <v>1196100100038</v>
      </c>
      <c r="J14" s="13" t="s">
        <v>45</v>
      </c>
      <c r="K14" s="13" t="s">
        <v>20</v>
      </c>
      <c r="L14" s="13" t="s">
        <v>46</v>
      </c>
      <c r="M14" s="13" t="s">
        <v>29</v>
      </c>
      <c r="N14" s="13">
        <v>880</v>
      </c>
      <c r="O14" s="29" t="s">
        <v>22</v>
      </c>
      <c r="P14" s="22" t="s">
        <v>70</v>
      </c>
      <c r="Q14" s="54">
        <v>3</v>
      </c>
      <c r="R14" s="33">
        <v>1.1299999999999999E-2</v>
      </c>
      <c r="S14" s="38"/>
      <c r="T14" s="56">
        <v>43.15</v>
      </c>
      <c r="U14" s="40">
        <v>43.68</v>
      </c>
      <c r="V14" s="40">
        <v>44.22</v>
      </c>
      <c r="W14" s="40">
        <v>44.49</v>
      </c>
      <c r="X14" s="40">
        <v>44.77</v>
      </c>
      <c r="Y14" s="40">
        <v>45.05</v>
      </c>
      <c r="Z14" s="40">
        <v>45.92</v>
      </c>
      <c r="AA14" s="40">
        <v>46.22</v>
      </c>
      <c r="AB14" s="40">
        <v>46.52</v>
      </c>
      <c r="AC14" s="40">
        <v>38.44</v>
      </c>
      <c r="AD14" s="40">
        <v>38.909999999999997</v>
      </c>
      <c r="AE14" s="40">
        <v>39.159999999999997</v>
      </c>
      <c r="AF14" s="59">
        <v>39.4</v>
      </c>
      <c r="AH14" s="56">
        <v>57.88</v>
      </c>
      <c r="AI14" s="40">
        <v>58.6</v>
      </c>
      <c r="AJ14" s="40">
        <v>59.32</v>
      </c>
      <c r="AK14" s="40">
        <v>59.68</v>
      </c>
      <c r="AL14" s="40">
        <v>60.06</v>
      </c>
      <c r="AM14" s="40">
        <v>60.43</v>
      </c>
      <c r="AN14" s="40">
        <v>61.6</v>
      </c>
      <c r="AO14" s="40">
        <v>62</v>
      </c>
      <c r="AP14" s="40">
        <v>62.4</v>
      </c>
      <c r="AQ14" s="40">
        <v>53.14</v>
      </c>
      <c r="AR14" s="40">
        <v>53.79</v>
      </c>
      <c r="AS14" s="40">
        <v>54.14</v>
      </c>
      <c r="AT14" s="59">
        <v>54.47</v>
      </c>
    </row>
    <row r="15" spans="1:46" x14ac:dyDescent="0.25">
      <c r="A15" s="1"/>
      <c r="B15" s="10" t="s">
        <v>47</v>
      </c>
      <c r="C15" s="11" t="s">
        <v>48</v>
      </c>
      <c r="D15" s="11" t="s">
        <v>17</v>
      </c>
      <c r="E15" s="13" t="s">
        <v>18</v>
      </c>
      <c r="F15" s="13" t="s">
        <v>123</v>
      </c>
      <c r="G15" s="74" t="s">
        <v>120</v>
      </c>
      <c r="H15" s="12" t="s">
        <v>61</v>
      </c>
      <c r="I15" s="39">
        <v>1196100070015</v>
      </c>
      <c r="J15" s="13" t="s">
        <v>19</v>
      </c>
      <c r="K15" s="13" t="s">
        <v>20</v>
      </c>
      <c r="L15" s="13" t="s">
        <v>21</v>
      </c>
      <c r="M15" s="13" t="s">
        <v>49</v>
      </c>
      <c r="N15" s="13">
        <v>144</v>
      </c>
      <c r="O15" s="29" t="s">
        <v>22</v>
      </c>
      <c r="P15" s="22" t="s">
        <v>69</v>
      </c>
      <c r="Q15" s="54">
        <v>3</v>
      </c>
      <c r="R15" s="33">
        <v>1.1299999999999999E-2</v>
      </c>
      <c r="S15" s="38"/>
      <c r="T15" s="56">
        <v>67.14</v>
      </c>
      <c r="U15" s="40">
        <v>67.959999999999994</v>
      </c>
      <c r="V15" s="40">
        <v>68.8</v>
      </c>
      <c r="W15" s="40">
        <v>69.23</v>
      </c>
      <c r="X15" s="40">
        <v>69.66</v>
      </c>
      <c r="Y15" s="40">
        <v>70.099999999999994</v>
      </c>
      <c r="Z15" s="40">
        <v>71.45</v>
      </c>
      <c r="AA15" s="40">
        <v>71.91</v>
      </c>
      <c r="AB15" s="40">
        <v>72.38</v>
      </c>
      <c r="AC15" s="40">
        <v>67.150000000000006</v>
      </c>
      <c r="AD15" s="40">
        <v>67.98</v>
      </c>
      <c r="AE15" s="40">
        <v>68.400000000000006</v>
      </c>
      <c r="AF15" s="59">
        <v>68.83</v>
      </c>
      <c r="AH15" s="56">
        <v>92.55</v>
      </c>
      <c r="AI15" s="40">
        <v>93.68</v>
      </c>
      <c r="AJ15" s="40">
        <v>94.83</v>
      </c>
      <c r="AK15" s="40">
        <v>95.43</v>
      </c>
      <c r="AL15" s="40">
        <v>96.02</v>
      </c>
      <c r="AM15" s="40">
        <v>96.63</v>
      </c>
      <c r="AN15" s="40">
        <v>98.49</v>
      </c>
      <c r="AO15" s="40">
        <v>99.12</v>
      </c>
      <c r="AP15" s="40">
        <v>99.77</v>
      </c>
      <c r="AQ15" s="40">
        <v>92.83</v>
      </c>
      <c r="AR15" s="40">
        <v>93.98</v>
      </c>
      <c r="AS15" s="40">
        <v>94.56</v>
      </c>
      <c r="AT15" s="59">
        <v>95.15</v>
      </c>
    </row>
    <row r="16" spans="1:46" x14ac:dyDescent="0.25">
      <c r="A16" s="1"/>
      <c r="B16" s="10" t="s">
        <v>52</v>
      </c>
      <c r="C16" s="11" t="s">
        <v>53</v>
      </c>
      <c r="D16" s="11" t="s">
        <v>54</v>
      </c>
      <c r="E16" s="13" t="s">
        <v>26</v>
      </c>
      <c r="F16" s="13" t="s">
        <v>122</v>
      </c>
      <c r="G16" s="74" t="s">
        <v>121</v>
      </c>
      <c r="H16" s="12" t="s">
        <v>62</v>
      </c>
      <c r="I16" s="39">
        <v>1196100040019</v>
      </c>
      <c r="J16" s="13" t="s">
        <v>27</v>
      </c>
      <c r="K16" s="13" t="s">
        <v>28</v>
      </c>
      <c r="L16" s="13" t="s">
        <v>46</v>
      </c>
      <c r="M16" s="13" t="s">
        <v>29</v>
      </c>
      <c r="N16" s="13">
        <v>880</v>
      </c>
      <c r="O16" s="29" t="s">
        <v>22</v>
      </c>
      <c r="P16" s="22" t="s">
        <v>70</v>
      </c>
      <c r="Q16" s="54">
        <v>3</v>
      </c>
      <c r="R16" s="75">
        <v>0.1</v>
      </c>
      <c r="S16" s="38"/>
      <c r="T16" s="56">
        <v>47.59</v>
      </c>
      <c r="U16" s="40">
        <v>48.17</v>
      </c>
      <c r="V16" s="40">
        <v>48.77</v>
      </c>
      <c r="W16" s="40">
        <v>49.07</v>
      </c>
      <c r="X16" s="40">
        <v>49.38</v>
      </c>
      <c r="Y16" s="40">
        <v>49.69</v>
      </c>
      <c r="Z16" s="40">
        <v>50.64</v>
      </c>
      <c r="AA16" s="40">
        <v>50.97</v>
      </c>
      <c r="AB16" s="40">
        <v>51.3</v>
      </c>
      <c r="AC16" s="40">
        <v>42.39</v>
      </c>
      <c r="AD16" s="40">
        <v>42.91</v>
      </c>
      <c r="AE16" s="40">
        <v>43.18</v>
      </c>
      <c r="AF16" s="59">
        <v>43.45</v>
      </c>
      <c r="AH16" s="56">
        <v>63.84</v>
      </c>
      <c r="AI16" s="40">
        <v>64.62</v>
      </c>
      <c r="AJ16" s="40">
        <v>65.42</v>
      </c>
      <c r="AK16" s="40">
        <v>65.83</v>
      </c>
      <c r="AL16" s="40">
        <v>66.239999999999995</v>
      </c>
      <c r="AM16" s="40">
        <v>66.66</v>
      </c>
      <c r="AN16" s="40">
        <v>67.930000000000007</v>
      </c>
      <c r="AO16" s="40">
        <v>68.37</v>
      </c>
      <c r="AP16" s="40">
        <v>68.819999999999993</v>
      </c>
      <c r="AQ16" s="40">
        <v>58.6</v>
      </c>
      <c r="AR16" s="40">
        <v>59.32</v>
      </c>
      <c r="AS16" s="40">
        <v>59.69</v>
      </c>
      <c r="AT16" s="59">
        <v>60.07</v>
      </c>
    </row>
    <row r="17" spans="1:46" x14ac:dyDescent="0.25">
      <c r="A17" s="1"/>
      <c r="B17" s="10" t="s">
        <v>74</v>
      </c>
      <c r="C17" s="11" t="s">
        <v>75</v>
      </c>
      <c r="D17" s="11" t="s">
        <v>78</v>
      </c>
      <c r="E17" s="13" t="s">
        <v>26</v>
      </c>
      <c r="F17" s="13" t="s">
        <v>123</v>
      </c>
      <c r="G17" s="74" t="s">
        <v>80</v>
      </c>
      <c r="H17" s="12" t="s">
        <v>83</v>
      </c>
      <c r="I17" s="39" t="s">
        <v>81</v>
      </c>
      <c r="J17" s="13" t="s">
        <v>35</v>
      </c>
      <c r="K17" s="13" t="s">
        <v>56</v>
      </c>
      <c r="L17" s="13" t="s">
        <v>30</v>
      </c>
      <c r="M17" s="13" t="s">
        <v>29</v>
      </c>
      <c r="N17" s="13">
        <v>144</v>
      </c>
      <c r="O17" s="29" t="s">
        <v>22</v>
      </c>
      <c r="P17" s="22" t="s">
        <v>71</v>
      </c>
      <c r="Q17" s="54">
        <v>2</v>
      </c>
      <c r="R17" s="33">
        <v>2.47E-2</v>
      </c>
      <c r="S17" s="38"/>
      <c r="T17" s="56">
        <v>153.74</v>
      </c>
      <c r="U17" s="40">
        <v>155.61000000000001</v>
      </c>
      <c r="V17" s="40">
        <v>157.53</v>
      </c>
      <c r="W17" s="40">
        <v>158.51</v>
      </c>
      <c r="X17" s="40">
        <v>159.5</v>
      </c>
      <c r="Y17" s="40">
        <v>160.51</v>
      </c>
      <c r="Z17" s="40">
        <v>163.59</v>
      </c>
      <c r="AA17" s="40">
        <v>164.65</v>
      </c>
      <c r="AB17" s="40">
        <v>165.72</v>
      </c>
      <c r="AC17" s="40">
        <v>136.94</v>
      </c>
      <c r="AD17" s="40">
        <v>138.63</v>
      </c>
      <c r="AE17" s="40">
        <v>139.49</v>
      </c>
      <c r="AF17" s="59">
        <v>140.36000000000001</v>
      </c>
      <c r="AH17" s="56">
        <v>206.24</v>
      </c>
      <c r="AI17" s="40">
        <v>208.75</v>
      </c>
      <c r="AJ17" s="40">
        <v>211.32</v>
      </c>
      <c r="AK17" s="40">
        <v>212.64</v>
      </c>
      <c r="AL17" s="40">
        <v>213.96</v>
      </c>
      <c r="AM17" s="40">
        <v>215.32</v>
      </c>
      <c r="AN17" s="40">
        <v>219.45</v>
      </c>
      <c r="AO17" s="40">
        <v>220.87</v>
      </c>
      <c r="AP17" s="40">
        <v>222.31</v>
      </c>
      <c r="AQ17" s="40">
        <v>189.31</v>
      </c>
      <c r="AR17" s="40">
        <v>191.65</v>
      </c>
      <c r="AS17" s="40">
        <v>192.84</v>
      </c>
      <c r="AT17" s="59">
        <v>194.04</v>
      </c>
    </row>
    <row r="18" spans="1:46" x14ac:dyDescent="0.25">
      <c r="A18" s="1"/>
      <c r="B18" s="10" t="s">
        <v>76</v>
      </c>
      <c r="C18" s="11" t="s">
        <v>77</v>
      </c>
      <c r="D18" s="11" t="s">
        <v>78</v>
      </c>
      <c r="E18" s="13" t="s">
        <v>26</v>
      </c>
      <c r="F18" s="13" t="s">
        <v>123</v>
      </c>
      <c r="G18" s="74" t="s">
        <v>79</v>
      </c>
      <c r="H18" s="12" t="s">
        <v>84</v>
      </c>
      <c r="I18" s="39" t="s">
        <v>82</v>
      </c>
      <c r="J18" s="13" t="s">
        <v>35</v>
      </c>
      <c r="K18" s="13" t="s">
        <v>56</v>
      </c>
      <c r="L18" s="13" t="s">
        <v>30</v>
      </c>
      <c r="M18" s="13" t="s">
        <v>29</v>
      </c>
      <c r="N18" s="13">
        <v>48</v>
      </c>
      <c r="O18" s="29" t="s">
        <v>22</v>
      </c>
      <c r="P18" s="22" t="s">
        <v>71</v>
      </c>
      <c r="Q18" s="54">
        <v>2</v>
      </c>
      <c r="R18" s="33">
        <v>2.47E-2</v>
      </c>
      <c r="S18" s="38"/>
      <c r="T18" s="56">
        <v>76.849999999999994</v>
      </c>
      <c r="U18" s="40">
        <v>77.790000000000006</v>
      </c>
      <c r="V18" s="40">
        <v>78.75</v>
      </c>
      <c r="W18" s="40">
        <v>79.23</v>
      </c>
      <c r="X18" s="40">
        <v>79.73</v>
      </c>
      <c r="Y18" s="40">
        <v>80.23</v>
      </c>
      <c r="Z18" s="40">
        <v>81.77</v>
      </c>
      <c r="AA18" s="40">
        <v>82.3</v>
      </c>
      <c r="AB18" s="40">
        <v>82.84</v>
      </c>
      <c r="AC18" s="40">
        <v>68.45</v>
      </c>
      <c r="AD18" s="40">
        <v>69.3</v>
      </c>
      <c r="AE18" s="40">
        <v>69.73</v>
      </c>
      <c r="AF18" s="59">
        <v>70.16</v>
      </c>
      <c r="AH18" s="56">
        <v>103.09</v>
      </c>
      <c r="AI18" s="40">
        <v>104.35</v>
      </c>
      <c r="AJ18" s="40">
        <v>105.64</v>
      </c>
      <c r="AK18" s="40">
        <v>106.28</v>
      </c>
      <c r="AL18" s="40">
        <v>106.95</v>
      </c>
      <c r="AM18" s="40">
        <v>107.63</v>
      </c>
      <c r="AN18" s="40">
        <v>109.69</v>
      </c>
      <c r="AO18" s="40">
        <v>110.4</v>
      </c>
      <c r="AP18" s="40">
        <v>111.13</v>
      </c>
      <c r="AQ18" s="40">
        <v>94.63</v>
      </c>
      <c r="AR18" s="40">
        <v>95.8</v>
      </c>
      <c r="AS18" s="40">
        <v>96.4</v>
      </c>
      <c r="AT18" s="59">
        <v>96.99</v>
      </c>
    </row>
    <row r="19" spans="1:46" ht="12.6" customHeight="1" x14ac:dyDescent="0.25">
      <c r="A19" s="1"/>
      <c r="B19" s="41"/>
      <c r="C19" s="1"/>
      <c r="D19" s="1"/>
      <c r="E19" s="2"/>
      <c r="F19" s="2"/>
      <c r="G19" s="42"/>
      <c r="H19" s="43"/>
      <c r="I19" s="43"/>
      <c r="J19" s="2"/>
      <c r="K19" s="2"/>
      <c r="L19" s="2"/>
      <c r="M19" s="2"/>
      <c r="N19" s="2"/>
      <c r="O19" s="44"/>
      <c r="P19" s="2"/>
      <c r="Q19" s="45"/>
      <c r="R19" s="31"/>
      <c r="S19" s="27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</row>
    <row r="20" spans="1:46" ht="15.75" thickBot="1" x14ac:dyDescent="0.3">
      <c r="A20" s="1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</row>
    <row r="21" spans="1:46" x14ac:dyDescent="0.25">
      <c r="A21" s="1"/>
      <c r="B21" s="35">
        <v>0.17</v>
      </c>
      <c r="C21" s="49" t="s">
        <v>92</v>
      </c>
      <c r="E21" s="60"/>
      <c r="F21" s="60"/>
      <c r="G21" s="60"/>
      <c r="H21" s="76" t="s">
        <v>57</v>
      </c>
      <c r="I21" s="61"/>
      <c r="J21" s="62"/>
      <c r="K21" s="60"/>
      <c r="L21" s="62"/>
      <c r="M21" s="62"/>
      <c r="N21" s="62"/>
      <c r="O21" s="60"/>
      <c r="P21" s="60"/>
      <c r="Q21" s="26"/>
      <c r="R21" s="26"/>
      <c r="T21" s="77">
        <v>22.78</v>
      </c>
      <c r="U21" s="77">
        <v>23.06</v>
      </c>
      <c r="V21" s="78"/>
      <c r="W21" s="78"/>
      <c r="X21" s="77">
        <v>23.63</v>
      </c>
      <c r="Y21" s="78"/>
      <c r="Z21" s="78"/>
      <c r="AA21" s="78"/>
      <c r="AB21" s="78"/>
      <c r="AC21" s="78">
        <v>20.59</v>
      </c>
      <c r="AD21" s="78"/>
      <c r="AE21" s="78"/>
      <c r="AF21" s="78"/>
      <c r="AG21" s="26"/>
      <c r="AH21" s="78">
        <v>30.56</v>
      </c>
      <c r="AI21" s="78">
        <v>30.94</v>
      </c>
      <c r="AJ21" s="78"/>
      <c r="AK21" s="78"/>
      <c r="AL21" s="78">
        <v>31.7</v>
      </c>
      <c r="AM21" s="78"/>
      <c r="AN21" s="78"/>
      <c r="AO21" s="78"/>
      <c r="AP21" s="78"/>
      <c r="AQ21" s="78">
        <v>28.46</v>
      </c>
      <c r="AR21" s="78"/>
      <c r="AS21" s="66"/>
      <c r="AT21" s="66"/>
    </row>
    <row r="22" spans="1:46" x14ac:dyDescent="0.25">
      <c r="A22" s="1"/>
      <c r="B22" s="36">
        <v>0.18</v>
      </c>
      <c r="C22" s="50" t="s">
        <v>98</v>
      </c>
      <c r="E22" s="60"/>
      <c r="F22" s="60"/>
      <c r="G22" s="60"/>
      <c r="H22" s="76" t="s">
        <v>58</v>
      </c>
      <c r="I22" s="61"/>
      <c r="J22" s="62"/>
      <c r="K22" s="60"/>
      <c r="L22" s="62"/>
      <c r="M22" s="62"/>
      <c r="N22" s="62"/>
      <c r="O22" s="60"/>
      <c r="P22" s="60"/>
      <c r="Q22" s="26"/>
      <c r="R22" s="26"/>
      <c r="T22" s="77">
        <v>126.21</v>
      </c>
      <c r="U22" s="78">
        <v>127.75</v>
      </c>
      <c r="V22" s="78"/>
      <c r="W22" s="78"/>
      <c r="X22" s="78">
        <v>130.93</v>
      </c>
      <c r="Y22" s="78"/>
      <c r="Z22" s="78"/>
      <c r="AA22" s="78"/>
      <c r="AB22" s="78"/>
      <c r="AC22" s="78">
        <v>127.75</v>
      </c>
      <c r="AD22" s="78"/>
      <c r="AE22" s="78"/>
      <c r="AF22" s="78"/>
      <c r="AG22" s="26"/>
      <c r="AH22" s="78">
        <v>174.48</v>
      </c>
      <c r="AI22" s="78">
        <v>176.6</v>
      </c>
      <c r="AJ22" s="78"/>
      <c r="AK22" s="78"/>
      <c r="AL22" s="78">
        <v>180.99</v>
      </c>
      <c r="AM22" s="78"/>
      <c r="AN22" s="78"/>
      <c r="AO22" s="78"/>
      <c r="AP22" s="78"/>
      <c r="AQ22" s="78">
        <v>176.61</v>
      </c>
      <c r="AR22" s="78"/>
      <c r="AS22" s="66"/>
      <c r="AT22" s="66"/>
    </row>
    <row r="23" spans="1:46" x14ac:dyDescent="0.25">
      <c r="A23" s="1"/>
      <c r="B23" s="36" t="s">
        <v>55</v>
      </c>
      <c r="C23" s="51" t="s">
        <v>85</v>
      </c>
      <c r="E23" s="60"/>
      <c r="F23" s="60"/>
      <c r="G23" s="61"/>
      <c r="H23" s="76" t="s">
        <v>59</v>
      </c>
      <c r="I23" s="61"/>
      <c r="J23" s="62"/>
      <c r="K23" s="60"/>
      <c r="L23" s="62"/>
      <c r="M23" s="62"/>
      <c r="N23" s="62"/>
      <c r="O23" s="60"/>
      <c r="P23" s="60"/>
      <c r="Q23" s="26"/>
      <c r="R23" s="26"/>
      <c r="T23" s="77">
        <v>43.8</v>
      </c>
      <c r="U23" s="77">
        <v>44.34</v>
      </c>
      <c r="V23" s="78"/>
      <c r="W23" s="78"/>
      <c r="X23" s="77">
        <v>45.45</v>
      </c>
      <c r="Y23" s="78"/>
      <c r="Z23" s="78"/>
      <c r="AA23" s="78"/>
      <c r="AB23" s="78"/>
      <c r="AC23" s="78">
        <v>39.590000000000003</v>
      </c>
      <c r="AD23" s="78"/>
      <c r="AE23" s="78"/>
      <c r="AF23" s="78"/>
      <c r="AG23" s="26"/>
      <c r="AH23" s="78">
        <v>58.76</v>
      </c>
      <c r="AI23" s="78">
        <v>59.47</v>
      </c>
      <c r="AJ23" s="78"/>
      <c r="AK23" s="78"/>
      <c r="AL23" s="78">
        <v>60.97</v>
      </c>
      <c r="AM23" s="78"/>
      <c r="AN23" s="78"/>
      <c r="AO23" s="78"/>
      <c r="AP23" s="78"/>
      <c r="AQ23" s="78">
        <v>54.72</v>
      </c>
      <c r="AR23" s="78"/>
      <c r="AS23" s="66"/>
      <c r="AT23" s="66"/>
    </row>
    <row r="24" spans="1:46" x14ac:dyDescent="0.25">
      <c r="A24" s="1"/>
      <c r="B24" s="36">
        <v>0.19</v>
      </c>
      <c r="C24" s="50" t="s">
        <v>128</v>
      </c>
      <c r="E24" s="60"/>
      <c r="F24" s="60"/>
      <c r="G24" s="61"/>
      <c r="H24" s="76" t="s">
        <v>60</v>
      </c>
      <c r="I24" s="61"/>
      <c r="J24" s="62"/>
      <c r="K24" s="60"/>
      <c r="L24" s="62"/>
      <c r="M24" s="62"/>
      <c r="N24" s="62"/>
      <c r="O24" s="60"/>
      <c r="P24" s="60"/>
      <c r="Q24" s="26"/>
      <c r="R24" s="26"/>
      <c r="T24" s="77">
        <v>42.54</v>
      </c>
      <c r="U24" s="77">
        <v>43.05</v>
      </c>
      <c r="V24" s="78"/>
      <c r="W24" s="78"/>
      <c r="X24" s="77">
        <v>44.13</v>
      </c>
      <c r="Y24" s="78"/>
      <c r="Z24" s="78"/>
      <c r="AA24" s="78"/>
      <c r="AB24" s="78"/>
      <c r="AC24" s="78">
        <v>38.44</v>
      </c>
      <c r="AD24" s="78"/>
      <c r="AE24" s="78"/>
      <c r="AF24" s="78"/>
      <c r="AG24" s="26"/>
      <c r="AH24" s="78">
        <v>57.06</v>
      </c>
      <c r="AI24" s="78">
        <v>57.76</v>
      </c>
      <c r="AJ24" s="78"/>
      <c r="AK24" s="78"/>
      <c r="AL24" s="78">
        <v>59.2</v>
      </c>
      <c r="AM24" s="78"/>
      <c r="AN24" s="78"/>
      <c r="AO24" s="78"/>
      <c r="AP24" s="78"/>
      <c r="AQ24" s="78">
        <v>53.14</v>
      </c>
      <c r="AR24" s="78"/>
      <c r="AS24" s="66"/>
      <c r="AT24" s="66"/>
    </row>
    <row r="25" spans="1:46" x14ac:dyDescent="0.25">
      <c r="A25" s="1"/>
      <c r="B25" s="36" t="s">
        <v>125</v>
      </c>
      <c r="C25" s="50" t="s">
        <v>126</v>
      </c>
      <c r="E25" s="60"/>
      <c r="F25" s="60"/>
      <c r="G25" s="61"/>
      <c r="H25" s="76" t="s">
        <v>61</v>
      </c>
      <c r="I25" s="61"/>
      <c r="J25" s="62"/>
      <c r="K25" s="60"/>
      <c r="L25" s="62"/>
      <c r="M25" s="62"/>
      <c r="N25" s="62"/>
      <c r="O25" s="60"/>
      <c r="P25" s="60"/>
      <c r="Q25" s="26"/>
      <c r="R25" s="26"/>
      <c r="T25" s="77">
        <v>66.34</v>
      </c>
      <c r="U25" s="77">
        <v>67.150000000000006</v>
      </c>
      <c r="V25" s="78"/>
      <c r="W25" s="78"/>
      <c r="X25" s="77">
        <v>68.83</v>
      </c>
      <c r="Y25" s="78"/>
      <c r="Z25" s="78"/>
      <c r="AA25" s="78"/>
      <c r="AB25" s="78"/>
      <c r="AC25" s="78">
        <v>67.150000000000006</v>
      </c>
      <c r="AD25" s="78"/>
      <c r="AE25" s="78"/>
      <c r="AF25" s="78"/>
      <c r="AG25" s="26"/>
      <c r="AH25" s="78">
        <v>91.71</v>
      </c>
      <c r="AI25" s="78">
        <v>92.83</v>
      </c>
      <c r="AJ25" s="78"/>
      <c r="AK25" s="78"/>
      <c r="AL25" s="78">
        <v>95.15</v>
      </c>
      <c r="AM25" s="78"/>
      <c r="AN25" s="78"/>
      <c r="AO25" s="78"/>
      <c r="AP25" s="78"/>
      <c r="AQ25" s="78">
        <v>92.83</v>
      </c>
      <c r="AR25" s="78"/>
      <c r="AS25" s="66"/>
      <c r="AT25" s="66"/>
    </row>
    <row r="26" spans="1:46" x14ac:dyDescent="0.25">
      <c r="A26" s="1"/>
      <c r="B26" s="37">
        <v>0.19500000000000001</v>
      </c>
      <c r="C26" s="50" t="s">
        <v>93</v>
      </c>
      <c r="E26" s="60"/>
      <c r="F26" s="60"/>
      <c r="G26" s="60"/>
      <c r="H26" s="76" t="s">
        <v>62</v>
      </c>
      <c r="I26" s="61"/>
      <c r="J26" s="62"/>
      <c r="K26" s="60"/>
      <c r="L26" s="62"/>
      <c r="M26" s="62"/>
      <c r="N26" s="62"/>
      <c r="O26" s="60"/>
      <c r="P26" s="60"/>
      <c r="Q26" s="26"/>
      <c r="R26" s="26"/>
      <c r="T26" s="77">
        <v>46.9</v>
      </c>
      <c r="U26" s="77">
        <v>47.47</v>
      </c>
      <c r="V26" s="78"/>
      <c r="W26" s="78"/>
      <c r="X26" s="77">
        <v>48.66</v>
      </c>
      <c r="Y26" s="78"/>
      <c r="Z26" s="78"/>
      <c r="AA26" s="78"/>
      <c r="AB26" s="78"/>
      <c r="AC26" s="78">
        <v>42.39</v>
      </c>
      <c r="AD26" s="78"/>
      <c r="AE26" s="78"/>
      <c r="AF26" s="78"/>
      <c r="AG26" s="26"/>
      <c r="AH26" s="78">
        <v>62.92</v>
      </c>
      <c r="AI26" s="78">
        <v>63.69</v>
      </c>
      <c r="AJ26" s="78"/>
      <c r="AK26" s="78"/>
      <c r="AL26" s="78">
        <v>65.290000000000006</v>
      </c>
      <c r="AM26" s="78"/>
      <c r="AN26" s="78"/>
      <c r="AO26" s="78"/>
      <c r="AP26" s="78"/>
      <c r="AQ26" s="78">
        <v>58.6</v>
      </c>
      <c r="AR26" s="78"/>
      <c r="AS26" s="66"/>
      <c r="AT26" s="66"/>
    </row>
    <row r="27" spans="1:46" x14ac:dyDescent="0.25">
      <c r="A27" s="1"/>
      <c r="B27" s="36" t="s">
        <v>91</v>
      </c>
      <c r="C27" s="50" t="s">
        <v>65</v>
      </c>
      <c r="E27" s="60"/>
      <c r="F27" s="60"/>
      <c r="G27" s="60"/>
      <c r="H27" s="76" t="s">
        <v>83</v>
      </c>
      <c r="I27" s="61"/>
      <c r="J27" s="62"/>
      <c r="K27" s="60"/>
      <c r="L27" s="62"/>
      <c r="M27" s="62"/>
      <c r="N27" s="62"/>
      <c r="O27" s="60"/>
      <c r="P27" s="60"/>
      <c r="Q27" s="26"/>
      <c r="R27" s="26"/>
      <c r="T27" s="77">
        <v>151.52000000000001</v>
      </c>
      <c r="U27" s="77">
        <v>153.37</v>
      </c>
      <c r="V27" s="78"/>
      <c r="W27" s="78"/>
      <c r="X27" s="77">
        <v>157.19999999999999</v>
      </c>
      <c r="Y27" s="78"/>
      <c r="Z27" s="78"/>
      <c r="AA27" s="78"/>
      <c r="AB27" s="78"/>
      <c r="AC27" s="78">
        <v>136.94</v>
      </c>
      <c r="AD27" s="78"/>
      <c r="AE27" s="78"/>
      <c r="AF27" s="78"/>
      <c r="AG27" s="26"/>
      <c r="AH27" s="78">
        <v>203.26</v>
      </c>
      <c r="AI27" s="78">
        <v>205.74</v>
      </c>
      <c r="AJ27" s="78"/>
      <c r="AK27" s="78"/>
      <c r="AL27" s="78">
        <v>210.87</v>
      </c>
      <c r="AM27" s="78"/>
      <c r="AN27" s="78"/>
      <c r="AO27" s="78"/>
      <c r="AP27" s="78"/>
      <c r="AQ27" s="78">
        <v>189.3</v>
      </c>
      <c r="AR27" s="78"/>
      <c r="AS27" s="66"/>
      <c r="AT27" s="66"/>
    </row>
    <row r="28" spans="1:46" x14ac:dyDescent="0.25">
      <c r="A28" s="1"/>
      <c r="B28" s="36">
        <v>0.2</v>
      </c>
      <c r="C28" s="50" t="s">
        <v>127</v>
      </c>
      <c r="E28" s="60"/>
      <c r="F28" s="60"/>
      <c r="G28" s="60"/>
      <c r="H28" s="76" t="s">
        <v>84</v>
      </c>
      <c r="I28" s="61"/>
      <c r="J28" s="62"/>
      <c r="K28" s="60"/>
      <c r="L28" s="62"/>
      <c r="M28" s="62"/>
      <c r="N28" s="62"/>
      <c r="O28" s="60"/>
      <c r="P28" s="60"/>
      <c r="Q28" s="26"/>
      <c r="R28" s="26"/>
      <c r="T28" s="77">
        <v>75.739999999999995</v>
      </c>
      <c r="U28" s="77">
        <v>76.67</v>
      </c>
      <c r="V28" s="78"/>
      <c r="W28" s="78"/>
      <c r="X28" s="77">
        <v>78.58</v>
      </c>
      <c r="Y28" s="78"/>
      <c r="Z28" s="78"/>
      <c r="AA28" s="78"/>
      <c r="AB28" s="78"/>
      <c r="AC28" s="78">
        <v>68.45</v>
      </c>
      <c r="AD28" s="78"/>
      <c r="AE28" s="78"/>
      <c r="AF28" s="78"/>
      <c r="AG28" s="26"/>
      <c r="AH28" s="78">
        <v>101.6</v>
      </c>
      <c r="AI28" s="78">
        <v>102.85</v>
      </c>
      <c r="AJ28" s="78"/>
      <c r="AK28" s="78"/>
      <c r="AL28" s="78">
        <v>105.42</v>
      </c>
      <c r="AM28" s="78"/>
      <c r="AN28" s="78"/>
      <c r="AO28" s="78"/>
      <c r="AP28" s="78"/>
      <c r="AQ28" s="78">
        <v>94.63</v>
      </c>
      <c r="AR28" s="78"/>
      <c r="AS28" s="66"/>
      <c r="AT28" s="66"/>
    </row>
    <row r="29" spans="1:46" x14ac:dyDescent="0.25">
      <c r="A29" s="1"/>
      <c r="B29" s="36" t="s">
        <v>89</v>
      </c>
      <c r="C29" s="50" t="s">
        <v>124</v>
      </c>
      <c r="E29" s="60"/>
      <c r="F29" s="60"/>
      <c r="G29" s="61"/>
      <c r="H29" s="76"/>
      <c r="I29" s="61"/>
      <c r="J29" s="62"/>
      <c r="K29" s="60"/>
      <c r="L29" s="62"/>
      <c r="M29" s="62"/>
      <c r="N29" s="62"/>
      <c r="O29" s="60"/>
      <c r="P29" s="60"/>
      <c r="Q29" s="26"/>
      <c r="R29" s="26"/>
      <c r="T29" s="26"/>
      <c r="U29" s="79"/>
      <c r="V29" s="78"/>
      <c r="W29" s="78"/>
      <c r="X29" s="79"/>
      <c r="Y29" s="78"/>
      <c r="Z29" s="78"/>
      <c r="AA29" s="78"/>
      <c r="AB29" s="78"/>
      <c r="AC29" s="78"/>
      <c r="AD29" s="78"/>
      <c r="AE29" s="78"/>
      <c r="AF29" s="78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60"/>
      <c r="AT29" s="60"/>
    </row>
    <row r="30" spans="1:46" x14ac:dyDescent="0.25">
      <c r="A30" s="1"/>
      <c r="B30" s="37">
        <v>0.20499999999999999</v>
      </c>
      <c r="C30" s="50" t="s">
        <v>105</v>
      </c>
      <c r="E30" s="63"/>
      <c r="F30" s="60"/>
      <c r="G30" s="61"/>
      <c r="H30" s="76"/>
      <c r="I30" s="61"/>
      <c r="J30" s="62"/>
      <c r="K30" s="60"/>
      <c r="L30" s="62"/>
      <c r="M30" s="62"/>
      <c r="N30" s="62"/>
      <c r="O30" s="60"/>
      <c r="P30" s="60"/>
      <c r="Q30" s="26"/>
      <c r="R30" s="26"/>
      <c r="T30" s="26"/>
      <c r="U30" s="79"/>
      <c r="V30" s="79"/>
      <c r="W30" s="79"/>
      <c r="X30" s="79"/>
      <c r="Y30" s="79"/>
      <c r="Z30" s="79"/>
      <c r="AA30" s="78"/>
      <c r="AB30" s="78"/>
      <c r="AC30" s="78"/>
      <c r="AD30" s="78"/>
      <c r="AE30" s="78"/>
      <c r="AF30" s="78"/>
      <c r="AG30" s="26"/>
      <c r="AH30" s="80"/>
      <c r="AI30" s="80"/>
      <c r="AJ30" s="26"/>
      <c r="AK30" s="26"/>
      <c r="AL30" s="80"/>
      <c r="AM30" s="26"/>
      <c r="AN30" s="26"/>
      <c r="AO30" s="26"/>
      <c r="AP30" s="26"/>
      <c r="AQ30" s="80">
        <f t="shared" ref="AQ30:AQ37" si="0">AQ11-AQ21</f>
        <v>0</v>
      </c>
      <c r="AR30" s="26"/>
      <c r="AS30" s="60"/>
      <c r="AT30" s="60"/>
    </row>
    <row r="31" spans="1:46" x14ac:dyDescent="0.25">
      <c r="A31" s="1"/>
      <c r="B31" s="36">
        <v>0.22</v>
      </c>
      <c r="C31" s="50" t="s">
        <v>96</v>
      </c>
      <c r="E31" s="63"/>
      <c r="F31" s="60"/>
      <c r="G31" s="61"/>
      <c r="H31" s="76" t="s">
        <v>57</v>
      </c>
      <c r="I31" s="61"/>
      <c r="J31" s="62"/>
      <c r="K31" s="60"/>
      <c r="L31" s="62"/>
      <c r="M31" s="62"/>
      <c r="N31" s="62"/>
      <c r="O31" s="60"/>
      <c r="P31" s="60"/>
      <c r="Q31" s="26"/>
      <c r="R31" s="26"/>
      <c r="T31" s="81"/>
      <c r="U31" s="81"/>
      <c r="V31" s="79"/>
      <c r="W31" s="79"/>
      <c r="X31" s="81"/>
      <c r="Y31" s="79"/>
      <c r="Z31" s="79"/>
      <c r="AA31" s="79"/>
      <c r="AB31" s="79"/>
      <c r="AC31" s="81"/>
      <c r="AD31" s="79"/>
      <c r="AE31" s="79"/>
      <c r="AF31" s="79"/>
      <c r="AG31" s="26"/>
      <c r="AH31" s="80"/>
      <c r="AI31" s="80"/>
      <c r="AJ31" s="26"/>
      <c r="AK31" s="26"/>
      <c r="AL31" s="80"/>
      <c r="AM31" s="26"/>
      <c r="AN31" s="26"/>
      <c r="AO31" s="26"/>
      <c r="AP31" s="26"/>
      <c r="AQ31" s="80">
        <f t="shared" si="0"/>
        <v>-2.0000000000010232E-2</v>
      </c>
      <c r="AR31" s="26"/>
      <c r="AS31" s="60"/>
      <c r="AT31" s="60"/>
    </row>
    <row r="32" spans="1:46" x14ac:dyDescent="0.25">
      <c r="A32" s="1"/>
      <c r="B32" s="37">
        <v>0.22500000000000001</v>
      </c>
      <c r="C32" s="50" t="s">
        <v>86</v>
      </c>
      <c r="E32" s="63"/>
      <c r="F32" s="60"/>
      <c r="G32" s="61"/>
      <c r="H32" s="76" t="s">
        <v>58</v>
      </c>
      <c r="I32" s="61"/>
      <c r="J32" s="62"/>
      <c r="K32" s="60"/>
      <c r="L32" s="62"/>
      <c r="M32" s="62"/>
      <c r="N32" s="62"/>
      <c r="O32" s="60"/>
      <c r="P32" s="60"/>
      <c r="Q32" s="26"/>
      <c r="R32" s="26"/>
      <c r="T32" s="81"/>
      <c r="U32" s="81"/>
      <c r="V32" s="82"/>
      <c r="W32" s="82"/>
      <c r="X32" s="81"/>
      <c r="Y32" s="82"/>
      <c r="Z32" s="82"/>
      <c r="AA32" s="82"/>
      <c r="AB32" s="82"/>
      <c r="AC32" s="81"/>
      <c r="AD32" s="82"/>
      <c r="AE32" s="82"/>
      <c r="AF32" s="82"/>
      <c r="AG32" s="26"/>
      <c r="AH32" s="80"/>
      <c r="AI32" s="80"/>
      <c r="AJ32" s="82"/>
      <c r="AK32" s="82"/>
      <c r="AL32" s="80"/>
      <c r="AM32" s="82"/>
      <c r="AN32" s="82"/>
      <c r="AO32" s="82"/>
      <c r="AP32" s="82"/>
      <c r="AQ32" s="80">
        <f t="shared" si="0"/>
        <v>9.9999999999980105E-3</v>
      </c>
      <c r="AR32" s="82"/>
      <c r="AS32" s="64"/>
      <c r="AT32" s="64"/>
    </row>
    <row r="33" spans="2:46" ht="15.75" thickBot="1" x14ac:dyDescent="0.3">
      <c r="B33" s="52">
        <v>0.23</v>
      </c>
      <c r="C33" s="53" t="s">
        <v>97</v>
      </c>
      <c r="E33" s="63"/>
      <c r="F33" s="60"/>
      <c r="G33" s="61"/>
      <c r="H33" s="76" t="s">
        <v>59</v>
      </c>
      <c r="I33" s="61"/>
      <c r="J33" s="62"/>
      <c r="K33" s="60"/>
      <c r="L33" s="62"/>
      <c r="M33" s="62"/>
      <c r="N33" s="62"/>
      <c r="O33" s="60"/>
      <c r="P33" s="60"/>
      <c r="Q33" s="26"/>
      <c r="R33" s="26"/>
      <c r="T33" s="81"/>
      <c r="U33" s="81"/>
      <c r="V33" s="82"/>
      <c r="W33" s="82"/>
      <c r="X33" s="81"/>
      <c r="Y33" s="82"/>
      <c r="Z33" s="82"/>
      <c r="AA33" s="82"/>
      <c r="AB33" s="82"/>
      <c r="AC33" s="81"/>
      <c r="AD33" s="82"/>
      <c r="AE33" s="82"/>
      <c r="AF33" s="82"/>
      <c r="AG33" s="26"/>
      <c r="AH33" s="80"/>
      <c r="AI33" s="80"/>
      <c r="AJ33" s="82"/>
      <c r="AK33" s="82"/>
      <c r="AL33" s="80"/>
      <c r="AM33" s="82"/>
      <c r="AN33" s="82"/>
      <c r="AO33" s="82"/>
      <c r="AP33" s="82"/>
      <c r="AQ33" s="80">
        <f t="shared" si="0"/>
        <v>0</v>
      </c>
      <c r="AR33" s="82"/>
      <c r="AS33" s="64"/>
      <c r="AT33" s="64"/>
    </row>
    <row r="34" spans="2:46" x14ac:dyDescent="0.25">
      <c r="E34" s="63"/>
      <c r="F34" s="60"/>
      <c r="G34" s="61"/>
      <c r="H34" s="76" t="s">
        <v>60</v>
      </c>
      <c r="I34" s="61"/>
      <c r="J34" s="62"/>
      <c r="K34" s="60"/>
      <c r="L34" s="62"/>
      <c r="M34" s="62"/>
      <c r="N34" s="62"/>
      <c r="O34" s="60"/>
      <c r="P34" s="60"/>
      <c r="Q34" s="26"/>
      <c r="R34" s="26"/>
      <c r="T34" s="81"/>
      <c r="U34" s="81"/>
      <c r="V34" s="82"/>
      <c r="W34" s="82"/>
      <c r="X34" s="81"/>
      <c r="Y34" s="82"/>
      <c r="Z34" s="82"/>
      <c r="AA34" s="82"/>
      <c r="AB34" s="82"/>
      <c r="AC34" s="81"/>
      <c r="AD34" s="82"/>
      <c r="AE34" s="82"/>
      <c r="AF34" s="82"/>
      <c r="AG34" s="26"/>
      <c r="AH34" s="80"/>
      <c r="AI34" s="80"/>
      <c r="AJ34" s="82"/>
      <c r="AK34" s="82"/>
      <c r="AL34" s="80"/>
      <c r="AM34" s="82"/>
      <c r="AN34" s="82"/>
      <c r="AO34" s="82"/>
      <c r="AP34" s="82"/>
      <c r="AQ34" s="80">
        <f t="shared" si="0"/>
        <v>0</v>
      </c>
      <c r="AR34" s="82"/>
      <c r="AS34" s="64"/>
      <c r="AT34" s="64"/>
    </row>
    <row r="35" spans="2:46" x14ac:dyDescent="0.25">
      <c r="E35" s="63"/>
      <c r="F35" s="60"/>
      <c r="G35" s="61"/>
      <c r="H35" s="76" t="s">
        <v>61</v>
      </c>
      <c r="I35" s="61"/>
      <c r="J35" s="62"/>
      <c r="K35" s="60"/>
      <c r="L35" s="62"/>
      <c r="M35" s="62"/>
      <c r="N35" s="62"/>
      <c r="O35" s="60"/>
      <c r="P35" s="60"/>
      <c r="Q35" s="26"/>
      <c r="R35" s="26"/>
      <c r="T35" s="81"/>
      <c r="U35" s="81"/>
      <c r="V35" s="82"/>
      <c r="W35" s="82"/>
      <c r="X35" s="81"/>
      <c r="Y35" s="82"/>
      <c r="Z35" s="82"/>
      <c r="AA35" s="82"/>
      <c r="AB35" s="82"/>
      <c r="AC35" s="81"/>
      <c r="AD35" s="82"/>
      <c r="AE35" s="82"/>
      <c r="AF35" s="82"/>
      <c r="AG35" s="26"/>
      <c r="AH35" s="80"/>
      <c r="AI35" s="80"/>
      <c r="AJ35" s="82"/>
      <c r="AK35" s="82"/>
      <c r="AL35" s="80"/>
      <c r="AM35" s="82"/>
      <c r="AN35" s="82"/>
      <c r="AO35" s="82"/>
      <c r="AP35" s="82"/>
      <c r="AQ35" s="80">
        <f t="shared" si="0"/>
        <v>0</v>
      </c>
      <c r="AR35" s="82"/>
      <c r="AS35" s="64"/>
      <c r="AT35" s="64"/>
    </row>
    <row r="36" spans="2:46" x14ac:dyDescent="0.25">
      <c r="E36" s="63"/>
      <c r="F36" s="60"/>
      <c r="G36" s="61"/>
      <c r="H36" s="76" t="s">
        <v>62</v>
      </c>
      <c r="I36" s="61"/>
      <c r="J36" s="62"/>
      <c r="K36" s="60"/>
      <c r="L36" s="62"/>
      <c r="M36" s="62"/>
      <c r="N36" s="62"/>
      <c r="O36" s="60"/>
      <c r="P36" s="60"/>
      <c r="Q36" s="26"/>
      <c r="R36" s="26"/>
      <c r="T36" s="81"/>
      <c r="U36" s="81"/>
      <c r="V36" s="82"/>
      <c r="W36" s="82"/>
      <c r="X36" s="81"/>
      <c r="Y36" s="82"/>
      <c r="Z36" s="82"/>
      <c r="AA36" s="82"/>
      <c r="AB36" s="82"/>
      <c r="AC36" s="81"/>
      <c r="AD36" s="82"/>
      <c r="AE36" s="82"/>
      <c r="AF36" s="82"/>
      <c r="AG36" s="26"/>
      <c r="AH36" s="80"/>
      <c r="AI36" s="80"/>
      <c r="AJ36" s="82"/>
      <c r="AK36" s="82"/>
      <c r="AL36" s="80"/>
      <c r="AM36" s="82"/>
      <c r="AN36" s="82"/>
      <c r="AO36" s="82"/>
      <c r="AP36" s="82"/>
      <c r="AQ36" s="80">
        <f t="shared" si="0"/>
        <v>9.9999999999909051E-3</v>
      </c>
      <c r="AR36" s="82"/>
      <c r="AS36" s="64"/>
      <c r="AT36" s="64"/>
    </row>
    <row r="37" spans="2:46" x14ac:dyDescent="0.25">
      <c r="E37" s="63"/>
      <c r="F37" s="60"/>
      <c r="G37" s="61"/>
      <c r="H37" s="76" t="s">
        <v>83</v>
      </c>
      <c r="I37" s="61"/>
      <c r="J37" s="62"/>
      <c r="K37" s="60"/>
      <c r="L37" s="62"/>
      <c r="M37" s="62"/>
      <c r="N37" s="62"/>
      <c r="O37" s="60"/>
      <c r="P37" s="60"/>
      <c r="Q37" s="26"/>
      <c r="R37" s="26"/>
      <c r="T37" s="81"/>
      <c r="U37" s="81"/>
      <c r="V37" s="82"/>
      <c r="W37" s="82"/>
      <c r="X37" s="81"/>
      <c r="Y37" s="82"/>
      <c r="Z37" s="82"/>
      <c r="AA37" s="82"/>
      <c r="AB37" s="82"/>
      <c r="AC37" s="81"/>
      <c r="AD37" s="82"/>
      <c r="AE37" s="82"/>
      <c r="AF37" s="82"/>
      <c r="AG37" s="26"/>
      <c r="AH37" s="80"/>
      <c r="AI37" s="80"/>
      <c r="AJ37" s="82"/>
      <c r="AK37" s="82"/>
      <c r="AL37" s="80"/>
      <c r="AM37" s="82"/>
      <c r="AN37" s="82"/>
      <c r="AO37" s="82"/>
      <c r="AP37" s="82"/>
      <c r="AQ37" s="80">
        <f t="shared" si="0"/>
        <v>0</v>
      </c>
      <c r="AR37" s="82"/>
      <c r="AS37" s="64"/>
      <c r="AT37" s="64"/>
    </row>
    <row r="38" spans="2:46" x14ac:dyDescent="0.25">
      <c r="E38" s="63"/>
      <c r="F38" s="60"/>
      <c r="G38" s="61"/>
      <c r="H38" s="76" t="s">
        <v>84</v>
      </c>
      <c r="I38" s="61"/>
      <c r="J38" s="62"/>
      <c r="K38" s="60"/>
      <c r="L38" s="62"/>
      <c r="M38" s="62"/>
      <c r="N38" s="62"/>
      <c r="O38" s="60"/>
      <c r="P38" s="60"/>
      <c r="Q38" s="26"/>
      <c r="R38" s="26"/>
      <c r="T38" s="81"/>
      <c r="U38" s="81"/>
      <c r="V38" s="82"/>
      <c r="W38" s="82"/>
      <c r="X38" s="81"/>
      <c r="Y38" s="82"/>
      <c r="Z38" s="82"/>
      <c r="AA38" s="82"/>
      <c r="AB38" s="82"/>
      <c r="AC38" s="81"/>
      <c r="AD38" s="82"/>
      <c r="AE38" s="82"/>
      <c r="AF38" s="82"/>
      <c r="AG38" s="26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64"/>
      <c r="AT38" s="64"/>
    </row>
    <row r="39" spans="2:46" x14ac:dyDescent="0.25">
      <c r="E39" s="63"/>
      <c r="F39" s="60"/>
      <c r="G39" s="61"/>
      <c r="H39" s="76"/>
      <c r="I39" s="61"/>
      <c r="J39" s="62"/>
      <c r="K39" s="60"/>
      <c r="L39" s="62"/>
      <c r="M39" s="62"/>
      <c r="N39" s="62"/>
      <c r="O39" s="60"/>
      <c r="P39" s="60"/>
      <c r="Q39" s="26"/>
      <c r="R39" s="26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26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64"/>
      <c r="AT39" s="64"/>
    </row>
    <row r="40" spans="2:46" x14ac:dyDescent="0.25">
      <c r="E40" s="63"/>
      <c r="F40" s="60"/>
      <c r="G40" s="61"/>
      <c r="H40" s="61"/>
      <c r="I40" s="61"/>
      <c r="J40" s="62"/>
      <c r="K40" s="60"/>
      <c r="L40" s="62"/>
      <c r="M40" s="62"/>
      <c r="N40" s="62"/>
      <c r="O40" s="60"/>
      <c r="P40" s="60"/>
      <c r="Q40" s="60"/>
      <c r="R40" s="60"/>
      <c r="S40" s="60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0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</row>
    <row r="41" spans="2:46" x14ac:dyDescent="0.25">
      <c r="E41" s="63"/>
      <c r="F41" s="60"/>
      <c r="G41" s="61"/>
      <c r="H41" s="61"/>
      <c r="I41" s="61"/>
      <c r="J41" s="62"/>
      <c r="K41" s="60"/>
      <c r="L41" s="62"/>
      <c r="M41" s="62"/>
      <c r="N41" s="62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</row>
    <row r="42" spans="2:46" x14ac:dyDescent="0.25">
      <c r="E42" s="63"/>
      <c r="F42" s="60"/>
      <c r="G42" s="61"/>
      <c r="H42" s="61"/>
      <c r="I42" s="61"/>
      <c r="J42" s="62"/>
      <c r="K42" s="60"/>
      <c r="L42" s="62"/>
      <c r="M42" s="62"/>
      <c r="N42" s="62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</row>
  </sheetData>
  <sheetProtection selectLockedCells="1" selectUnlockedCells="1"/>
  <autoFilter ref="B10:AQ18" xr:uid="{00000000-0001-0000-0000-000000000000}"/>
  <mergeCells count="19">
    <mergeCell ref="G8:G9"/>
    <mergeCell ref="I8:I9"/>
    <mergeCell ref="B8:B9"/>
    <mergeCell ref="C8:C9"/>
    <mergeCell ref="D8:D9"/>
    <mergeCell ref="E8:E9"/>
    <mergeCell ref="F8:F9"/>
    <mergeCell ref="T6:AT6"/>
    <mergeCell ref="T8:AF8"/>
    <mergeCell ref="J8:J9"/>
    <mergeCell ref="K8:K9"/>
    <mergeCell ref="L8:L9"/>
    <mergeCell ref="M8:M9"/>
    <mergeCell ref="O8:O9"/>
    <mergeCell ref="N8:N9"/>
    <mergeCell ref="Q8:Q9"/>
    <mergeCell ref="R8:R9"/>
    <mergeCell ref="AH8:AT8"/>
    <mergeCell ref="P8:P9"/>
  </mergeCells>
  <pageMargins left="0" right="0" top="0" bottom="0" header="0.31496062992125984" footer="0"/>
  <pageSetup paperSize="9" scale="85" orientation="landscape" r:id="rId1"/>
  <ignoredErrors>
    <ignoredError sqref="I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FC7F6-AF6B-4D89-BD33-F55737769935}">
  <sheetPr>
    <tabColor rgb="FF0070C0"/>
  </sheetPr>
  <dimension ref="A1:D7"/>
  <sheetViews>
    <sheetView zoomScale="80" zoomScaleNormal="80" workbookViewId="0">
      <selection activeCell="E22" sqref="E22"/>
    </sheetView>
  </sheetViews>
  <sheetFormatPr defaultRowHeight="15" x14ac:dyDescent="0.25"/>
  <cols>
    <col min="1" max="1" width="14.85546875" bestFit="1" customWidth="1"/>
    <col min="2" max="2" width="37.5703125" bestFit="1" customWidth="1"/>
  </cols>
  <sheetData>
    <row r="1" spans="1:4" x14ac:dyDescent="0.25">
      <c r="A1" s="95" t="s">
        <v>0</v>
      </c>
      <c r="B1" s="87" t="s">
        <v>1</v>
      </c>
      <c r="C1" t="s">
        <v>99</v>
      </c>
      <c r="D1" t="s">
        <v>100</v>
      </c>
    </row>
    <row r="2" spans="1:4" ht="15.75" thickBot="1" x14ac:dyDescent="0.3">
      <c r="A2" s="96"/>
      <c r="B2" s="88"/>
      <c r="C2">
        <v>20</v>
      </c>
      <c r="D2">
        <v>22</v>
      </c>
    </row>
    <row r="3" spans="1:4" x14ac:dyDescent="0.25">
      <c r="A3" s="10" t="s">
        <v>63</v>
      </c>
      <c r="B3" s="11" t="s">
        <v>50</v>
      </c>
      <c r="C3" s="67" t="e">
        <f>'Farma '!#REF!</f>
        <v>#REF!</v>
      </c>
      <c r="D3" s="68" t="e">
        <f t="shared" ref="D3:D5" si="0">C3</f>
        <v>#REF!</v>
      </c>
    </row>
    <row r="4" spans="1:4" x14ac:dyDescent="0.25">
      <c r="A4" s="10" t="s">
        <v>64</v>
      </c>
      <c r="B4" s="11" t="s">
        <v>51</v>
      </c>
      <c r="C4" s="67" t="e">
        <f>'Farma '!#REF!</f>
        <v>#REF!</v>
      </c>
      <c r="D4" s="68" t="e">
        <f t="shared" si="0"/>
        <v>#REF!</v>
      </c>
    </row>
    <row r="5" spans="1:4" x14ac:dyDescent="0.25">
      <c r="A5" s="10" t="s">
        <v>94</v>
      </c>
      <c r="B5" s="11" t="s">
        <v>95</v>
      </c>
      <c r="C5" s="67" t="e">
        <f>'Farma '!#REF!</f>
        <v>#REF!</v>
      </c>
      <c r="D5" s="68" t="e">
        <f t="shared" si="0"/>
        <v>#REF!</v>
      </c>
    </row>
    <row r="7" spans="1:4" x14ac:dyDescent="0.25">
      <c r="B7" s="1" t="s">
        <v>101</v>
      </c>
    </row>
  </sheetData>
  <mergeCells count="2">
    <mergeCell ref="A1:A2"/>
    <mergeCell ref="B1:B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EF1A-4B9D-4A89-8E94-6F43459F90F0}">
  <sheetPr>
    <tabColor rgb="FF0070C0"/>
  </sheetPr>
  <dimension ref="G1:K4"/>
  <sheetViews>
    <sheetView workbookViewId="0">
      <selection activeCell="H26" sqref="H26"/>
    </sheetView>
  </sheetViews>
  <sheetFormatPr defaultRowHeight="15" x14ac:dyDescent="0.25"/>
  <cols>
    <col min="7" max="7" width="6.7109375" bestFit="1" customWidth="1"/>
    <col min="8" max="8" width="39.85546875" bestFit="1" customWidth="1"/>
    <col min="9" max="9" width="10.140625" bestFit="1" customWidth="1"/>
    <col min="10" max="11" width="9.85546875" bestFit="1" customWidth="1"/>
  </cols>
  <sheetData>
    <row r="1" spans="7:11" ht="15.75" thickBot="1" x14ac:dyDescent="0.3">
      <c r="G1" s="69" t="s">
        <v>104</v>
      </c>
      <c r="H1" s="70" t="s">
        <v>106</v>
      </c>
      <c r="I1" s="70" t="s">
        <v>107</v>
      </c>
    </row>
    <row r="2" spans="7:11" ht="15.75" thickBot="1" x14ac:dyDescent="0.3">
      <c r="G2" s="71" t="s">
        <v>108</v>
      </c>
      <c r="H2" s="72" t="s">
        <v>109</v>
      </c>
      <c r="I2" s="73">
        <v>1.62</v>
      </c>
      <c r="J2" t="s">
        <v>114</v>
      </c>
      <c r="K2" t="s">
        <v>115</v>
      </c>
    </row>
    <row r="3" spans="7:11" ht="15.75" thickBot="1" x14ac:dyDescent="0.3">
      <c r="G3" s="71" t="s">
        <v>110</v>
      </c>
      <c r="H3" s="72" t="s">
        <v>111</v>
      </c>
      <c r="I3" s="73">
        <v>1.62</v>
      </c>
      <c r="J3" t="s">
        <v>114</v>
      </c>
      <c r="K3" t="s">
        <v>115</v>
      </c>
    </row>
    <row r="4" spans="7:11" ht="15.75" thickBot="1" x14ac:dyDescent="0.3">
      <c r="G4" s="71" t="s">
        <v>112</v>
      </c>
      <c r="H4" s="72" t="s">
        <v>113</v>
      </c>
      <c r="I4" s="73">
        <v>1.62</v>
      </c>
      <c r="J4" t="s">
        <v>114</v>
      </c>
      <c r="K4" t="s">
        <v>115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Farma </vt:lpstr>
      <vt:lpstr>Neovite</vt:lpstr>
      <vt:lpstr>Estojo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Souza, Joao</dc:creator>
  <cp:lastModifiedBy>Bomfim Camilo</cp:lastModifiedBy>
  <cp:lastPrinted>2018-02-05T09:37:24Z</cp:lastPrinted>
  <dcterms:created xsi:type="dcterms:W3CDTF">2017-12-01T17:23:06Z</dcterms:created>
  <dcterms:modified xsi:type="dcterms:W3CDTF">2026-04-06T13:58:20Z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